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8_{74642C8C-E912-499B-A1A1-93D4750E319B}" xr6:coauthVersionLast="47" xr6:coauthVersionMax="47" xr10:uidLastSave="{00000000-0000-0000-0000-000000000000}"/>
  <bookViews>
    <workbookView xWindow="-120" yWindow="-120" windowWidth="29040" windowHeight="15840" tabRatio="778" firstSheet="2" activeTab="2" xr2:uid="{6EFC8FAF-3D51-4DDB-8428-28B699436F57}"/>
  </bookViews>
  <sheets>
    <sheet name="Lühendid" sheetId="10" state="hidden" r:id="rId1"/>
    <sheet name="internal" sheetId="17" state="hidden" r:id="rId2"/>
    <sheet name="VA-sisesed, internal" sheetId="7" r:id="rId3"/>
    <sheet name="external" sheetId="18" state="hidden" r:id="rId4"/>
    <sheet name="VA-vahelised, external" sheetId="8" r:id="rId5"/>
    <sheet name="VÄLISED2905" sheetId="19" state="hidden" r:id="rId6"/>
    <sheet name="Sisemised2905" sheetId="20" state="hidden" r:id="rId7"/>
    <sheet name="Results2905" sheetId="21" state="hidden" r:id="rId8"/>
  </sheets>
  <definedNames>
    <definedName name="_xlnm._FilterDatabase" localSheetId="2" hidden="1">'VA-sisesed, internal'!$A$4:$L$175</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6" i="7" l="1"/>
  <c r="A125" i="7"/>
  <c r="A41" i="7" l="1"/>
  <c r="I22" i="7"/>
  <c r="I47" i="7"/>
  <c r="A42" i="7"/>
  <c r="A12" i="7" l="1"/>
  <c r="I1" i="7" l="1"/>
  <c r="A163" i="7"/>
  <c r="A137" i="7"/>
  <c r="A138" i="7"/>
  <c r="A139" i="7"/>
  <c r="A164" i="7"/>
  <c r="A140" i="7"/>
  <c r="A141" i="7"/>
  <c r="A142" i="7"/>
  <c r="A165" i="7"/>
  <c r="A143" i="7"/>
  <c r="A144" i="7"/>
  <c r="A145" i="7"/>
  <c r="A166" i="7"/>
  <c r="A146" i="7"/>
  <c r="A147" i="7"/>
  <c r="A148" i="7"/>
  <c r="A167" i="7"/>
  <c r="A149" i="7"/>
  <c r="A150" i="7"/>
  <c r="A151" i="7"/>
  <c r="A168" i="7"/>
  <c r="A152" i="7"/>
  <c r="A153" i="7"/>
  <c r="A154" i="7"/>
  <c r="A169" i="7"/>
  <c r="A155" i="7"/>
  <c r="A156" i="7"/>
  <c r="A157" i="7"/>
  <c r="A170" i="7"/>
  <c r="A158" i="7"/>
  <c r="A159" i="7"/>
  <c r="A160" i="7"/>
  <c r="A171" i="7"/>
  <c r="A172" i="7"/>
  <c r="A173" i="7"/>
  <c r="A174" i="7"/>
  <c r="A175" i="7"/>
  <c r="A130" i="7"/>
  <c r="A161" i="7"/>
  <c r="A131" i="7"/>
  <c r="A127" i="7"/>
  <c r="A122" i="7"/>
  <c r="A16" i="7"/>
  <c r="A17" i="7"/>
  <c r="A128" i="7"/>
  <c r="A129" i="7"/>
  <c r="A132" i="7"/>
  <c r="A133" i="7"/>
  <c r="A162" i="7"/>
  <c r="A134" i="7"/>
  <c r="A135" i="7"/>
  <c r="A136" i="7"/>
  <c r="A119" i="7"/>
  <c r="A120" i="7"/>
  <c r="A121" i="7"/>
  <c r="A99" i="7"/>
  <c r="A100" i="7"/>
  <c r="A101" i="7"/>
  <c r="A102" i="7"/>
  <c r="A103" i="7"/>
  <c r="A104" i="7"/>
  <c r="A105" i="7"/>
  <c r="A106" i="7"/>
  <c r="A107" i="7"/>
  <c r="A108" i="7"/>
  <c r="A109" i="7"/>
  <c r="A110" i="7"/>
  <c r="A111" i="7"/>
  <c r="A112" i="7"/>
  <c r="A113" i="7"/>
  <c r="A114" i="7"/>
  <c r="A115" i="7"/>
  <c r="A116" i="7"/>
  <c r="A117" i="7"/>
  <c r="A118" i="7"/>
  <c r="A6" i="7"/>
  <c r="J1"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13" i="7"/>
  <c r="A14" i="7"/>
  <c r="A15" i="7"/>
  <c r="A18" i="7"/>
  <c r="A19" i="7"/>
  <c r="A43" i="7"/>
  <c r="A20" i="7"/>
  <c r="A44" i="7"/>
  <c r="A21" i="7"/>
  <c r="A45" i="7"/>
  <c r="A46" i="7"/>
  <c r="A22" i="7"/>
  <c r="A47" i="7"/>
  <c r="A48" i="7"/>
  <c r="A23" i="7"/>
  <c r="A49" i="7"/>
  <c r="A50" i="7"/>
  <c r="A24" i="7"/>
  <c r="A51" i="7"/>
  <c r="A25" i="7"/>
  <c r="A52" i="7"/>
  <c r="A53" i="7"/>
  <c r="A26" i="7"/>
  <c r="A54" i="7"/>
  <c r="A27" i="7"/>
  <c r="A55" i="7"/>
  <c r="A56" i="7"/>
  <c r="A28" i="7"/>
  <c r="A57" i="7"/>
  <c r="A58" i="7"/>
  <c r="A29" i="7"/>
  <c r="A59" i="7"/>
  <c r="A60" i="7"/>
  <c r="A30" i="7"/>
  <c r="A61" i="7"/>
  <c r="A62" i="7"/>
  <c r="A63" i="7"/>
  <c r="A31" i="7"/>
  <c r="A64" i="7"/>
  <c r="A65" i="7"/>
  <c r="A66" i="7"/>
  <c r="A32" i="7"/>
  <c r="A67" i="7"/>
  <c r="A33" i="7"/>
  <c r="A68" i="7"/>
  <c r="A69" i="7"/>
  <c r="A70" i="7"/>
  <c r="A34" i="7"/>
  <c r="A71" i="7"/>
  <c r="A72" i="7"/>
  <c r="A73" i="7"/>
  <c r="A35" i="7"/>
  <c r="A74" i="7"/>
  <c r="A75" i="7"/>
  <c r="A76" i="7"/>
  <c r="A36" i="7"/>
  <c r="A77" i="7"/>
  <c r="A78" i="7"/>
  <c r="A37" i="7"/>
  <c r="A79" i="7"/>
  <c r="A80" i="7"/>
  <c r="A38" i="7"/>
  <c r="A81" i="7"/>
  <c r="A82" i="7"/>
  <c r="A39" i="7"/>
  <c r="A83" i="7"/>
  <c r="A84" i="7"/>
  <c r="A40" i="7"/>
  <c r="A85" i="7"/>
  <c r="A86" i="7"/>
  <c r="A87" i="7"/>
  <c r="A88" i="7"/>
  <c r="A89" i="7"/>
  <c r="A123" i="7"/>
  <c r="A90" i="7"/>
  <c r="A91" i="7"/>
  <c r="A92" i="7"/>
  <c r="A93" i="7"/>
  <c r="A94" i="7"/>
  <c r="A95" i="7"/>
  <c r="A96" i="7"/>
  <c r="A97" i="7"/>
  <c r="A124" i="7"/>
  <c r="A98" i="7"/>
  <c r="A10" i="7"/>
  <c r="A11" i="7"/>
  <c r="A5" i="7"/>
  <c r="A9" i="7"/>
  <c r="A8" i="7"/>
  <c r="A7" i="7"/>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alcChain>
</file>

<file path=xl/sharedStrings.xml><?xml version="1.0" encoding="utf-8"?>
<sst xmlns="http://schemas.openxmlformats.org/spreadsheetml/2006/main" count="4093" uniqueCount="192">
  <si>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</si>
  <si>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</si>
  <si>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</si>
  <si>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</si>
  <si>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</si>
  <si>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</si>
  <si>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</si>
  <si>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</si>
  <si>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</si>
  <si>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</si>
  <si>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</si>
  <si>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</si>
  <si>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</si>
  <si>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</si>
  <si>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</si>
  <si>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</si>
  <si>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</si>
  <si>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</si>
  <si>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</si>
  <si>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</si>
  <si>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</si>
  <si>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</si>
  <si>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</si>
  <si>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</si>
  <si>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</si>
  <si>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</si>
  <si>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</si>
  <si>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</si>
  <si>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</si>
  <si>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</si>
  <si>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</si>
  <si>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</si>
  <si>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</si>
  <si>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</si>
  <si>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</si>
  <si>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</si>
  <si>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</si>
  <si>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</si>
  <si>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</si>
  <si>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</si>
  <si>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</si>
  <si>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</si>
  <si>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</si>
  <si>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</si>
  <si>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</si>
  <si>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</si>
  <si>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</si>
  <si>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Juhisele!</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</si>
  <si>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</si>
  <si>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</si>
  <si>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</si>
  <si>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</si>
  <si>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</si>
  <si>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</si>
  <si>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</si>
  <si>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</si>
  <si>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</si>
  <si>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</si>
  <si>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</si>
  <si>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</si>
  <si>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</si>
  <si>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</si>
  <si>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</si>
  <si>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</si>
  <si>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</si>
  <si>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</si>
  <si>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</si>
  <si>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</si>
  <si>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</si>
  <si>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</si>
  <si>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</si>
  <si>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</si>
  <si>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</si>
  <si>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</si>
  <si>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Kas tegemist on tehnilise muudatusega JAH/EI</t>
  </si>
  <si>
    <t>2025 RE</t>
  </si>
  <si>
    <t>Asutus</t>
  </si>
  <si>
    <t>KEMIT</t>
  </si>
  <si>
    <t>Elurikkuse, metsanduse ja keskkonnakorralduse programm</t>
  </si>
  <si>
    <t>Kesksete IT-teenuste osutamine teistele valitsemisaladele</t>
  </si>
  <si>
    <t>20</t>
  </si>
  <si>
    <t>Kiirgusohutuse tagamine</t>
  </si>
  <si>
    <t>Energeetika, maavarade ja välisõhu programm</t>
  </si>
  <si>
    <t>Maapõue uurimine, kasutamine ja geoloogia alane kompetents</t>
  </si>
  <si>
    <t>Elukeskkonna ja ringmajanduse programm</t>
  </si>
  <si>
    <t>Ehitusvaldkonna tõhustamine ja digitaliseerimine</t>
  </si>
  <si>
    <t>SE000003</t>
  </si>
  <si>
    <t>Rahvusvahelised liikmemaksud</t>
  </si>
  <si>
    <t>SE000060</t>
  </si>
  <si>
    <t>RRF</t>
  </si>
  <si>
    <t>Eluasemete kvaliteedi ja kättesaadavuse parandamine</t>
  </si>
  <si>
    <t>Energia-ja ressursitõhustamine</t>
  </si>
  <si>
    <t>Kestliku ehituse ja kvaliteetse ruumi arendamine</t>
  </si>
  <si>
    <t>Ringmajanduse korraldamine</t>
  </si>
  <si>
    <t>Elurikkuse kaitse tagamine</t>
  </si>
  <si>
    <t>Keskkonnakorralduse arengu suunamine</t>
  </si>
  <si>
    <t>Metsanduse ja jahinduse arengu suunamine</t>
  </si>
  <si>
    <t>Energiavarustuse tagamine</t>
  </si>
  <si>
    <t>Soojusenergia tõhus tootmine ja ülekanne</t>
  </si>
  <si>
    <t>Taastuvenergia osakaalu suurendamine lõpptarbimises</t>
  </si>
  <si>
    <t>Õhukvaliteedi parendamine</t>
  </si>
  <si>
    <t>Mere ja vee programm</t>
  </si>
  <si>
    <t>Merekeskkonna kaitse tagamine</t>
  </si>
  <si>
    <t>Meremajanduse konkurentsivõime ja veetaristu arendamine</t>
  </si>
  <si>
    <t>Vee säästliku kasutamise ja kaitse tagamine</t>
  </si>
  <si>
    <t>Rohereformi ja kliimapoliitika programm</t>
  </si>
  <si>
    <t>Kliimamuutuste leevendamine ja kliimamuutustega kohanemine</t>
  </si>
  <si>
    <t>Rohereformi, keskkonnateadlikkuse ja –hariduse edendamine</t>
  </si>
  <si>
    <t>Transpordi ja liikuvuse programm</t>
  </si>
  <si>
    <t>Ohutu ja säästliku transpordisüsteemi arendamine</t>
  </si>
  <si>
    <t>Raudteetransporditaristu arendamine ja korrashoid</t>
  </si>
  <si>
    <t>Teetransporditaristu arendamine ja korrashoid</t>
  </si>
  <si>
    <t>Õhutransporditaristu arendamine ja korrashoid</t>
  </si>
  <si>
    <t>-</t>
  </si>
  <si>
    <t>55</t>
  </si>
  <si>
    <t>50</t>
  </si>
  <si>
    <t>41</t>
  </si>
  <si>
    <t>45</t>
  </si>
  <si>
    <t>EGT</t>
  </si>
  <si>
    <t>IN050100</t>
  </si>
  <si>
    <t>Elukondlik kinnisvara maapiirkondades</t>
  </si>
  <si>
    <t>IN05A077</t>
  </si>
  <si>
    <t>Kodutoetus lasterik perede eluaseme par</t>
  </si>
  <si>
    <t>IN050410</t>
  </si>
  <si>
    <t>Reoveepuhastus ja joogiveevarustus</t>
  </si>
  <si>
    <t>ELMV Programmi tegevus</t>
  </si>
  <si>
    <t>Transpordivahendid</t>
  </si>
  <si>
    <t>15</t>
  </si>
  <si>
    <t>IN050098</t>
  </si>
  <si>
    <t>Rohuküla sadama kai taastamine</t>
  </si>
  <si>
    <t>ELTL Programmi tegevus</t>
  </si>
  <si>
    <t>IN050969</t>
  </si>
  <si>
    <t>Maade soetamine</t>
  </si>
  <si>
    <t>IN050433</t>
  </si>
  <si>
    <t>Riigimaanteede remondi koondprojekt</t>
  </si>
  <si>
    <t>Üldkokkuvõte</t>
  </si>
  <si>
    <t>None</t>
  </si>
  <si>
    <t>MARU</t>
  </si>
  <si>
    <t>Summa kogusummast K_Summa</t>
  </si>
  <si>
    <t>Konto</t>
  </si>
  <si>
    <t>Eelarve_liik</t>
  </si>
  <si>
    <t>Eelarve_objekt_nimi</t>
  </si>
  <si>
    <t>Eelarve_objekt</t>
  </si>
  <si>
    <t>Programmitegevus_nimi</t>
  </si>
  <si>
    <t>Programm_nimi</t>
  </si>
  <si>
    <t>EAP</t>
  </si>
  <si>
    <t>välised</t>
  </si>
  <si>
    <t>EAP2</t>
  </si>
  <si>
    <t>TRAM</t>
  </si>
  <si>
    <t>RIL</t>
  </si>
  <si>
    <t>KEA</t>
  </si>
  <si>
    <t>(Kõik)</t>
  </si>
  <si>
    <t>L10</t>
  </si>
  <si>
    <t>2025</t>
  </si>
  <si>
    <t>LC0</t>
  </si>
  <si>
    <t>LB0</t>
  </si>
  <si>
    <t>LA0</t>
  </si>
  <si>
    <t>L90</t>
  </si>
  <si>
    <t>L70</t>
  </si>
  <si>
    <t>K_Summa</t>
  </si>
  <si>
    <t>Aasta</t>
  </si>
  <si>
    <t>Liikmemaksud</t>
  </si>
  <si>
    <t>Ilma- ja kliimaandmete, -prognooside ja -hoiatuste tagamine</t>
  </si>
  <si>
    <t>XX Programm</t>
  </si>
  <si>
    <t>XX Programmi tegevus</t>
  </si>
  <si>
    <t>IN002000</t>
  </si>
  <si>
    <t>IT investeeringud</t>
  </si>
  <si>
    <t>60</t>
  </si>
  <si>
    <t>61</t>
  </si>
  <si>
    <t>SE000028</t>
  </si>
  <si>
    <t>Vahendid Riigi Kinnisvara Aktsiaseltsile</t>
  </si>
  <si>
    <t>KLEM Programmi tegevus</t>
  </si>
  <si>
    <t>IN005000</t>
  </si>
  <si>
    <t>Muud investeeringud</t>
  </si>
  <si>
    <t>L40</t>
  </si>
  <si>
    <t>KAUR</t>
  </si>
  <si>
    <t>RMIT</t>
  </si>
  <si>
    <t xml:space="preserve">Muudatusega annab TRAM RMITle 7 612 eurot järgmisteks tegevusteks:
1) 5 500 eurot Transpordiameti veebilehe üldotsingu lisaarenduseks ja
2) 2 112 eurot uue arendamisel oleva Maanteemuuseumi veebilehe majutus- ja halduskuludeks.  
Muudatuse aluseks on TRAMi ja RMITi vaheline Valitsusportaali keskne majutus- ja haldusteenuse teenusleping nr 1.1-4/24/026 </t>
  </si>
  <si>
    <t>Muudatusega annab MKM KEMIT-le 12 000 eurot, et katta VVTP ülesandeks oleva tööstusalade kaardilahenduse koostamiseks väliselt partnerilt olemasoleva raamlepingu alusel X-GIS arendustöödeks tellitavate tööde maksumus (hinnanguline maht 170 tundi).</t>
  </si>
  <si>
    <t>EI</t>
  </si>
  <si>
    <t>KLIM annab KAUR-le rannaprügi  2025 seirega seotud kulude katteks 40 000 eurot. Rannaprügi seire on merestrateegia raamdirektiivist (+Helcomi seireprogrammist ning Eesti merestrateegia seire ja andmekogumise programmist) tulenev iga-aastane seirekohustus. Seni on seda tehtud KIKi projektidest. Kliimaministeerium vähendab selle võrra KIKi halduskulusid keskkonnaprogrammi rakendamiseks.</t>
  </si>
  <si>
    <t>KLIM annab KEA-le riikliku tuumaenergia programmi arendamiseks, tuumaregulaatori ettevalmistamiseks 80 000 eurot. Tuumaenergia programmi arendamine on Vabariigi Valitsuse prioriteet ning kõrgendatud avaliku huviga projekt. Eelarvevahendid Keskkonnaametile tuumaregulaatori ettevalmistamiseks. Kliimaministeerium katab kulud teenustest vabanenud vahendite arvelt (hankelepingud osutusid prognoositust odavamaks).</t>
  </si>
  <si>
    <t>JAH</t>
  </si>
  <si>
    <t>Grandi 9L10-MU21-LIFE-HOME (muinsuskodu renoveerimise teejuht) investeeringu omafinantseeringu eelarve andmine grandi 9L10-MU21-LIFE-HOME elluviimist toetavate tegevuste (tekstide toimetamised, info kujundamine teabekaartideks) ja grandi 9L10-MU14-LIFE20 (renoveerimismaraton) elluviimist toetavate tegevuste katteks ( hoonete energiatõhususe direktiivi ülevõtmisega seotud turunduse ja kommunikatsioonikulud). Toetavad tegevused läbi kulumudeli jagunevad elukeskkonna ja ringmajanduse programmi tegevustesse.</t>
  </si>
  <si>
    <t>Investeeringutest majanduskuludesse ümbertõstmine. Tarkvara kasutamisõiguste mudelid ei võimalda litsentse omandisse osta, vaid õigused on tähtajalised (tavaliselt üheaastased), mistõttu pole need käsitletavad investeeringuna ja tuleb kajastada tegevuskuludes.</t>
  </si>
  <si>
    <t xml:space="preserve">Investeeringutest majanduskuludesse ümbertõstmine. Tegemist on fosforiidi ja kaasnevate ressursside uuringute (sotsiaalmajanduslik- ja tasuvusanalüüs) summaga, mis ei ole investeeringulaadse kuluga, vaid tegevuskuluga ja seetõttu on vajalik summa tõsta majandamiskuludesse. Sotsiaal-majanduslike mõjude analüüsi eesmärgiks on projekti (fosforiidi ja kaasnevate ressursside uuring) laiemate sh fosforiidi väärindamise väärtusahelaga ja kohaliku kogukonnaga seotud mõjude hindamine Eesti elanikele, ettevõtetele ja riigile. Tasuvusanalüüsi eesmärk on hinnangu andmine projekti tasuvusele lähtudes nii projekti sisemistest, st projekti arendajale tekkivatest (nn internaliseeritud), kui ka välistest, st laiemale avalikkusele tekkivatest mõjudest. </t>
  </si>
  <si>
    <t xml:space="preserve">Ettevõtluse ja Innovatsiooni SA (EIS) kaudu jaotatava toetuse (elukondlik kinnisvara maapiirkondades) eelarve suunamine KLIM tööjõukulude eelarve puudujäägi katteks. Toetuse eelarve oli planeeritud suuremas summas, kui EIS poolt juulis 2025  esitatud prognoos. KLIM tööjõukulude eelarve on alaplaneeritud.Tegemist ei ole täiendavate töökohtade loomisega. </t>
  </si>
  <si>
    <t>Grandi 9L10-MU21-CIRCESTPRE majandamiskulude omafinantseeringu viimine grandi tööjõukulude omafinantseeringuks.</t>
  </si>
  <si>
    <t>KLIM-l on liikmemaksu tasumise kohustus 68 organisatsiooni ees. KLIM liikmemaksude eelarve on liikmemaksude kasvu tõttu pidevalt puudujäägis. RAM-i poolt liikmemaksude tõusu katteks reservi määratud summa ei kata ära eelarve tegelikku vajadust, kuna metoodikas ei võetud arvesse tegelikke eelarve vahendeid, kõiki kulude kasvusid ja MKM-lt KLIM-le üle antud liikmemaksukohustusi, millele eelarveline kate anti suure puudujäägiga. KLIM annab 2025 liikmemaksude kohustuse katmiseks eelarve 2025 keskkonnaprogrammi vahendite ja tugitegevuste eelarve arvelt. Keskkonnainvesteeringute Keskus SA on esitanud keskkonnaprogrammi väljamaksete prognoosi, mille järgi osad kohustused lükkuvad järgmistesse perioodidesse. KLIM liikmemaksukulude eelarve puudujääk on kajastatud kahe suurema liikmemaksu eelarve real: Euroopa Lennunavigatsiooni Ohutuse Organisatsiooni (EUROCONTROL) ja Euroopa Meteoroloogiliste Satelliitide Kasutamise Organisatsiooni (EUMETSAT).Ülejäänud korrigeerimised on valuutakursi muutustest ja liikmemaksude tegelikest kuludest, mis jaotuvad erinevate programmi tegevuste vahel.</t>
  </si>
  <si>
    <t>Vastavalt varade kasutamisele teenustes ja programmi tegevustes muudetakse ressursside jaotusreegleid kulumudelis, millega kaasneb amortisatsioonikulude eelarve ümberjaotus programmi tegevustes</t>
  </si>
  <si>
    <t>RKAS objektikoodilt suunatakse tavaeelarvesse 58 231 eurot seoses kinnisvara optimeerimisega, alates 01.01.2025 vähendati Mustamäe tee 33 hoones üüripinda 1561,7 m2 võrra. Tööjõukuludest suunatakse majandamiskuludesse kokku 150 000 eurot seoses kolimistega, raadiosondide ostmiseks ja seirejaamade soetamiseks. Kuna tegemist on tugitegevuste kulude ümbersuunamisega, siis muudatus kajastub paljudes programmi tegevustes vastavalt kulude jagamisreeglitele kulumudelis</t>
  </si>
  <si>
    <t xml:space="preserve">Keskkonnaameti eelarves tehtavate muudatusega täpsustatakse eelarvete kulude jaotust programmitegevuste tasandil. Muudatuse vajadus on tingitud Keskkonnaametis teenuste ja teenuste all olevate tegevuste korrastamisest, millega oli vajadus uuendada  asutuse kulumudelit ning korrigeerida ressursside jaotus- ja suunamisreegleid. Muudatuste summaarne mõju on 0 eurot.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</si>
</sst>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sz val="10"/>
      <name val="Calibri"/>
      <family val="2"/>
      <charset val="186"/>
      <scheme val="minor"/>
    </font>
    <font>
      <b/>
      <sz val="11"/>
      <color theme="1"/>
      <name val="Calibri"/>
      <family val="2"/>
      <scheme val="minor"/>
    </font>
    <font>
      <sz val="11"/>
      <color indexed="8"/>
      <name val="Calibri"/>
      <family val="2"/>
      <scheme val="minor"/>
    </font>
    <font>
      <sz val="11"/>
      <color rgb="FFFFFFFF"/>
      <name val="Calibri"/>
      <family val="2"/>
      <scheme val="minor"/>
    </font>
    <font>
      <sz val="11"/>
      <color theme="1"/>
      <name val="Calibri"/>
      <family val="2"/>
      <scheme val="minor"/>
    </font>
    <font>
      <sz val="9"/>
      <color theme="1"/>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39997558519241921"/>
        <bgColor indexed="65"/>
      </patternFill>
    </fill>
    <fill>
      <patternFill patternType="solid">
        <fgColor theme="8" tint="0.79998168889431442"/>
        <bgColor indexed="64"/>
      </patternFill>
    </fill>
    <fill>
      <patternFill patternType="solid">
        <fgColor theme="9" tint="0.79998168889431442"/>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57">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2" fillId="3" borderId="1" xfId="0" applyFont="1" applyFill="1" applyBorder="1" applyAlignment="1">
      <alignment horizontal="center" vertical="center" wrapText="1"/>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3" fillId="0" borderId="0" xfId="0" applyNumberFormat="1" applyFont="1" applyAlignment="1">
      <alignment horizontal="center" vertical="center"/>
    </xf>
    <xf numFmtId="3"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3" fontId="2" fillId="0" borderId="0" xfId="0" applyNumberFormat="1" applyFont="1" applyAlignment="1">
      <alignment horizontal="right" vertical="center" indent="1"/>
    </xf>
    <xf numFmtId="0" fontId="2" fillId="0" borderId="0" xfId="0" quotePrefix="1" applyFont="1" applyAlignment="1">
      <alignment horizontal="center" vertical="center"/>
    </xf>
    <xf numFmtId="0" fontId="9" fillId="0" borderId="0" xfId="2"/>
    <xf numFmtId="3" fontId="9" fillId="0" borderId="0" xfId="2" applyNumberFormat="1"/>
    <xf numFmtId="0" fontId="9" fillId="0" borderId="0" xfId="2" pivotButton="1"/>
    <xf numFmtId="4" fontId="9" fillId="0" borderId="0" xfId="2" applyNumberFormat="1"/>
    <xf numFmtId="4" fontId="9" fillId="6" borderId="0" xfId="2" applyNumberFormat="1" applyFill="1"/>
    <xf numFmtId="0" fontId="10" fillId="5" borderId="0" xfId="2" applyFont="1" applyFill="1"/>
    <xf numFmtId="3" fontId="2" fillId="0" borderId="1" xfId="0" applyNumberFormat="1" applyFont="1" applyBorder="1" applyAlignment="1">
      <alignment horizontal="right" vertical="center"/>
    </xf>
    <xf numFmtId="0" fontId="2" fillId="0" borderId="1" xfId="0" applyFont="1" applyBorder="1" applyAlignment="1">
      <alignment horizontal="left" vertical="center" wrapText="1" indent="1"/>
    </xf>
    <xf numFmtId="0" fontId="12" fillId="0" borderId="0" xfId="0" applyFont="1"/>
    <xf numFmtId="0" fontId="8" fillId="7" borderId="1" xfId="0" applyFont="1" applyFill="1" applyBorder="1"/>
    <xf numFmtId="0" fontId="11" fillId="0" borderId="1" xfId="0" applyFont="1" applyBorder="1"/>
    <xf numFmtId="42" fontId="11" fillId="0" borderId="1" xfId="0" applyNumberFormat="1" applyFont="1" applyBorder="1"/>
    <xf numFmtId="0" fontId="2" fillId="0" borderId="1" xfId="0" applyFont="1" applyBorder="1" applyAlignment="1">
      <alignment vertical="top" wrapText="1"/>
    </xf>
    <xf numFmtId="0" fontId="11" fillId="0" borderId="1" xfId="0" applyFont="1" applyBorder="1" applyAlignment="1">
      <alignment horizontal="lef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cellXfs>
  <cellStyles count="3">
    <cellStyle name="Hüperlink" xfId="1" builtinId="8"/>
    <cellStyle name="Normaallaad" xfId="0" builtinId="0"/>
    <cellStyle name="Normaallaad 2" xfId="2" xr:uid="{3D8264FC-27E1-4962-83A2-57054E49929B}"/>
  </cellStyles>
  <dxfs count="4">
    <dxf>
      <numFmt numFmtId="4" formatCode="#,##0.00"/>
    </dxf>
    <dxf>
      <fill>
        <patternFill patternType="solid">
          <bgColor theme="8" tint="0.79998168889431442"/>
        </patternFill>
      </fill>
    </dxf>
    <dxf>
      <fill>
        <patternFill patternType="solid">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KLIM_2025RE%20muutmine%20(lisaeelarve)%20II%20lugemine_29.05.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i Ojasaar" refreshedDate="45806.691812384262" createdVersion="8" refreshedVersion="8" minRefreshableVersion="3" recordCount="145" xr:uid="{44DACAA3-00A3-408B-8EC3-216957C5A070}">
  <cacheSource type="worksheet">
    <worksheetSource ref="A1:J146" sheet="Results" r:id="rId2"/>
  </cacheSource>
  <cacheFields count="11">
    <cacheField name="Aasta" numFmtId="0">
      <sharedItems/>
    </cacheField>
    <cacheField name="EAP" numFmtId="0">
      <sharedItems count="9">
        <s v="EGT"/>
        <s v="KEMIT"/>
        <s v="KLIM"/>
        <s v="MARU"/>
        <s v="MKM"/>
        <s v="None"/>
        <s v="REM"/>
        <s v="RIL"/>
        <s v="TRAM"/>
      </sharedItems>
      <fieldGroup par="10"/>
    </cacheField>
    <cacheField name="Programm_nimi" numFmtId="0">
      <sharedItems count="6">
        <s v="Transpordi ja liikuvuse programm"/>
        <s v="Elukeskkonna ja ringmajanduse programm"/>
        <s v="Elurikkuse, metsanduse ja keskkonnakorralduse programm"/>
        <s v="Energeetika, maavarade ja välisõhu programm"/>
        <s v="Mere ja vee programm"/>
        <s v="Rohereformi ja kliimapoliitika programm"/>
      </sharedItems>
    </cacheField>
    <cacheField name="Programmitegevus_nimi" numFmtId="0">
      <sharedItems count="26">
        <s v="ELTL Programmi tegevus"/>
        <s v="Ringmajanduse korraldamine"/>
        <s v="Elurikkuse kaitse tagamine"/>
        <s v="Keskkonnakorralduse arengu suunamine"/>
        <s v="Kiirgusohutuse tagamine"/>
        <s v="Metsanduse ja jahinduse arengu suunamine"/>
        <s v="Maapõue uurimine, kasutamine ja geoloogia alane kompetents"/>
        <s v="Õhukvaliteedi parendamine"/>
        <s v="Merekeskkonna kaitse tagamine"/>
        <s v="Vee säästliku kasutamise ja kaitse tagamine"/>
        <s v="Kesksete IT-teenuste osutamine teistele valitsemisaladele"/>
        <s v="Ehitusvaldkonna tõhustamine ja digitaliseerimine"/>
        <s v="Eluasemete kvaliteedi ja kättesaadavuse parandamine"/>
        <s v="Energia-ja ressursitõhustamine"/>
        <s v="Kestliku ehituse ja kvaliteetse ruumi arendamine"/>
        <s v="Energiavarustuse tagamine"/>
        <s v="Soojusenergia tõhus tootmine ja ülekanne"/>
        <s v="Taastuvenergia osakaalu suurendamine lõpptarbimises"/>
        <s v="Meremajanduse konkurentsivõime ja veetaristu arendamine"/>
        <s v="Kliimamuutuste leevendamine ja kliimamuutustega kohanemine"/>
        <s v="Rohereformi, keskkonnateadlikkuse ja –hariduse edendamine"/>
        <s v="Õhutransporditaristu arendamine ja korrashoid"/>
        <s v="Ohutu ja säästliku transpordisüsteemi arendamine"/>
        <s v="Raudteetransporditaristu arendamine ja korrashoid"/>
        <s v="Teetransporditaristu arendamine ja korrashoid"/>
        <s v="ELMV Programmi tegevus"/>
      </sharedItems>
    </cacheField>
    <cacheField name="Eelarve_objekt" numFmtId="0">
      <sharedItems count="10">
        <s v="IN050969"/>
        <s v="None"/>
        <s v="IN050433"/>
        <s v="SE000003"/>
        <s v="SE000060"/>
        <s v="IN050100"/>
        <s v="IN05A077"/>
        <s v="IN003000"/>
        <s v="IN050098"/>
        <s v="IN050410"/>
      </sharedItems>
    </cacheField>
    <cacheField name="Eelarve_objekt_nimi" numFmtId="0">
      <sharedItems count="10">
        <s v="Maade soetamine"/>
        <s v="None"/>
        <s v="Riigimaanteede remondi koondprojekt"/>
        <s v="Rahvusvahelised liikmemaksud"/>
        <s v="RRF"/>
        <s v="Elukondlik kinnisvara maapiirkondades"/>
        <s v="Kodutoetus lasterik perede eluaseme par"/>
        <s v="Transpordivahendid"/>
        <s v="Rohuküla sadama kai taastamine"/>
        <s v="Reoveepuhastus ja joogiveevarustus"/>
      </sharedItems>
    </cacheField>
    <cacheField name="Eelarve_liik" numFmtId="0">
      <sharedItems count="1">
        <s v="20"/>
      </sharedItems>
    </cacheField>
    <cacheField name="Konto" numFmtId="0">
      <sharedItems count="5">
        <s v="15"/>
        <s v="55"/>
        <s v="50"/>
        <s v="41"/>
        <s v="45"/>
      </sharedItems>
    </cacheField>
    <cacheField name="Asutus" numFmtId="0">
      <sharedItems count="6">
        <s v="LA0"/>
        <s v="L70"/>
        <s v="LB0"/>
        <s v="L90"/>
        <s v="L10"/>
        <s v="LC0"/>
      </sharedItems>
    </cacheField>
    <cacheField name="K_Summa" numFmtId="3">
      <sharedItems containsSemiMixedTypes="0" containsString="0" containsNumber="1" minValue="-5000000" maxValue="4500000.0000999998"/>
    </cacheField>
    <cacheField name="EAP2" numFmtId="0" databaseField="0">
      <fieldGroup base="1">
        <discretePr count="9">
          <x v="1"/>
          <x v="1"/>
          <x v="1"/>
          <x v="0"/>
          <x v="0"/>
          <x v="1"/>
          <x v="0"/>
          <x v="1"/>
          <x v="1"/>
        </discretePr>
        <groupItems count="2">
          <s v="Rühm1"/>
          <s v="Rühm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
  <r>
    <s v="2025"/>
    <x v="0"/>
    <x v="0"/>
    <x v="0"/>
    <x v="0"/>
    <x v="0"/>
    <x v="0"/>
    <x v="0"/>
    <x v="0"/>
    <n v="-1000000"/>
  </r>
  <r>
    <s v="2025"/>
    <x v="1"/>
    <x v="1"/>
    <x v="1"/>
    <x v="1"/>
    <x v="1"/>
    <x v="0"/>
    <x v="1"/>
    <x v="1"/>
    <n v="9.2099932373912452E-6"/>
  </r>
  <r>
    <s v="2025"/>
    <x v="1"/>
    <x v="2"/>
    <x v="2"/>
    <x v="1"/>
    <x v="1"/>
    <x v="0"/>
    <x v="1"/>
    <x v="1"/>
    <n v="3.5097906959435932E-5"/>
  </r>
  <r>
    <s v="2025"/>
    <x v="1"/>
    <x v="2"/>
    <x v="3"/>
    <x v="1"/>
    <x v="1"/>
    <x v="0"/>
    <x v="1"/>
    <x v="1"/>
    <n v="1.2032410605655741E-5"/>
  </r>
  <r>
    <s v="2025"/>
    <x v="1"/>
    <x v="2"/>
    <x v="4"/>
    <x v="1"/>
    <x v="1"/>
    <x v="0"/>
    <x v="1"/>
    <x v="1"/>
    <n v="3.5921674790273528E-6"/>
  </r>
  <r>
    <s v="2025"/>
    <x v="1"/>
    <x v="2"/>
    <x v="5"/>
    <x v="1"/>
    <x v="1"/>
    <x v="0"/>
    <x v="1"/>
    <x v="1"/>
    <n v="2.0567184492392698E-5"/>
  </r>
  <r>
    <s v="2025"/>
    <x v="1"/>
    <x v="3"/>
    <x v="6"/>
    <x v="1"/>
    <x v="1"/>
    <x v="0"/>
    <x v="1"/>
    <x v="1"/>
    <n v="4.8615800416484944E-6"/>
  </r>
  <r>
    <s v="2025"/>
    <x v="1"/>
    <x v="3"/>
    <x v="7"/>
    <x v="1"/>
    <x v="1"/>
    <x v="0"/>
    <x v="1"/>
    <x v="1"/>
    <n v="4.7130317426535839E-6"/>
  </r>
  <r>
    <s v="2025"/>
    <x v="1"/>
    <x v="4"/>
    <x v="8"/>
    <x v="1"/>
    <x v="1"/>
    <x v="0"/>
    <x v="1"/>
    <x v="1"/>
    <n v="1.5530047363654376E-6"/>
  </r>
  <r>
    <s v="2025"/>
    <x v="1"/>
    <x v="4"/>
    <x v="9"/>
    <x v="1"/>
    <x v="1"/>
    <x v="0"/>
    <x v="1"/>
    <x v="1"/>
    <n v="8.372721168825592E-6"/>
  </r>
  <r>
    <s v="2025"/>
    <x v="2"/>
    <x v="3"/>
    <x v="6"/>
    <x v="1"/>
    <x v="1"/>
    <x v="0"/>
    <x v="2"/>
    <x v="2"/>
    <n v="-29000"/>
  </r>
  <r>
    <s v="2025"/>
    <x v="2"/>
    <x v="3"/>
    <x v="6"/>
    <x v="1"/>
    <x v="1"/>
    <x v="0"/>
    <x v="1"/>
    <x v="2"/>
    <n v="-9000"/>
  </r>
  <r>
    <s v="2025"/>
    <x v="2"/>
    <x v="0"/>
    <x v="0"/>
    <x v="2"/>
    <x v="2"/>
    <x v="0"/>
    <x v="0"/>
    <x v="0"/>
    <n v="-5000000"/>
  </r>
  <r>
    <s v="2025"/>
    <x v="2"/>
    <x v="0"/>
    <x v="0"/>
    <x v="0"/>
    <x v="0"/>
    <x v="0"/>
    <x v="0"/>
    <x v="0"/>
    <n v="-1000000"/>
  </r>
  <r>
    <s v="2025"/>
    <x v="3"/>
    <x v="2"/>
    <x v="10"/>
    <x v="1"/>
    <x v="1"/>
    <x v="0"/>
    <x v="1"/>
    <x v="3"/>
    <n v="-123021"/>
  </r>
  <r>
    <s v="2025"/>
    <x v="4"/>
    <x v="2"/>
    <x v="10"/>
    <x v="1"/>
    <x v="1"/>
    <x v="0"/>
    <x v="1"/>
    <x v="3"/>
    <n v="-35000"/>
  </r>
  <r>
    <s v="2025"/>
    <x v="5"/>
    <x v="1"/>
    <x v="11"/>
    <x v="1"/>
    <x v="1"/>
    <x v="0"/>
    <x v="3"/>
    <x v="4"/>
    <n v="198.4101"/>
  </r>
  <r>
    <s v="2025"/>
    <x v="5"/>
    <x v="1"/>
    <x v="11"/>
    <x v="1"/>
    <x v="1"/>
    <x v="0"/>
    <x v="2"/>
    <x v="4"/>
    <n v="76858.570299999992"/>
  </r>
  <r>
    <s v="2025"/>
    <x v="5"/>
    <x v="1"/>
    <x v="11"/>
    <x v="1"/>
    <x v="1"/>
    <x v="0"/>
    <x v="1"/>
    <x v="4"/>
    <n v="27202.875463492062"/>
  </r>
  <r>
    <s v="2025"/>
    <x v="5"/>
    <x v="1"/>
    <x v="11"/>
    <x v="3"/>
    <x v="3"/>
    <x v="0"/>
    <x v="4"/>
    <x v="4"/>
    <n v="6.3500999999999994"/>
  </r>
  <r>
    <s v="2025"/>
    <x v="5"/>
    <x v="1"/>
    <x v="11"/>
    <x v="4"/>
    <x v="4"/>
    <x v="0"/>
    <x v="2"/>
    <x v="4"/>
    <n v="1146.6701"/>
  </r>
  <r>
    <s v="2025"/>
    <x v="5"/>
    <x v="1"/>
    <x v="12"/>
    <x v="1"/>
    <x v="1"/>
    <x v="0"/>
    <x v="3"/>
    <x v="4"/>
    <n v="-6.4004096262160637"/>
  </r>
  <r>
    <s v="2025"/>
    <x v="5"/>
    <x v="1"/>
    <x v="12"/>
    <x v="1"/>
    <x v="1"/>
    <x v="0"/>
    <x v="2"/>
    <x v="4"/>
    <n v="-1232.7456941113664"/>
  </r>
  <r>
    <s v="2025"/>
    <x v="5"/>
    <x v="1"/>
    <x v="12"/>
    <x v="1"/>
    <x v="1"/>
    <x v="0"/>
    <x v="1"/>
    <x v="4"/>
    <n v="8607.9375556694613"/>
  </r>
  <r>
    <s v="2025"/>
    <x v="5"/>
    <x v="1"/>
    <x v="12"/>
    <x v="3"/>
    <x v="3"/>
    <x v="0"/>
    <x v="4"/>
    <x v="4"/>
    <n v="-0.20481310803891459"/>
  </r>
  <r>
    <s v="2025"/>
    <x v="5"/>
    <x v="1"/>
    <x v="12"/>
    <x v="4"/>
    <x v="4"/>
    <x v="0"/>
    <x v="2"/>
    <x v="4"/>
    <n v="-17.810709379196183"/>
  </r>
  <r>
    <s v="2025"/>
    <x v="5"/>
    <x v="1"/>
    <x v="13"/>
    <x v="1"/>
    <x v="1"/>
    <x v="0"/>
    <x v="3"/>
    <x v="4"/>
    <n v="-6.4004096262160637"/>
  </r>
  <r>
    <s v="2025"/>
    <x v="5"/>
    <x v="1"/>
    <x v="13"/>
    <x v="1"/>
    <x v="1"/>
    <x v="0"/>
    <x v="2"/>
    <x v="4"/>
    <n v="-2144.5012446967962"/>
  </r>
  <r>
    <s v="2025"/>
    <x v="5"/>
    <x v="1"/>
    <x v="13"/>
    <x v="1"/>
    <x v="1"/>
    <x v="0"/>
    <x v="1"/>
    <x v="4"/>
    <n v="7962.549826087451"/>
  </r>
  <r>
    <s v="2025"/>
    <x v="5"/>
    <x v="1"/>
    <x v="13"/>
    <x v="3"/>
    <x v="3"/>
    <x v="0"/>
    <x v="4"/>
    <x v="4"/>
    <n v="-0.20481310803891459"/>
  </r>
  <r>
    <s v="2025"/>
    <x v="5"/>
    <x v="1"/>
    <x v="13"/>
    <x v="4"/>
    <x v="4"/>
    <x v="0"/>
    <x v="2"/>
    <x v="4"/>
    <n v="-31.838345478906998"/>
  </r>
  <r>
    <s v="2025"/>
    <x v="5"/>
    <x v="1"/>
    <x v="14"/>
    <x v="1"/>
    <x v="1"/>
    <x v="0"/>
    <x v="3"/>
    <x v="4"/>
    <n v="-16.001024065540157"/>
  </r>
  <r>
    <s v="2025"/>
    <x v="5"/>
    <x v="1"/>
    <x v="14"/>
    <x v="1"/>
    <x v="1"/>
    <x v="0"/>
    <x v="2"/>
    <x v="4"/>
    <n v="-3081.8642352784159"/>
  </r>
  <r>
    <s v="2025"/>
    <x v="5"/>
    <x v="1"/>
    <x v="14"/>
    <x v="1"/>
    <x v="1"/>
    <x v="0"/>
    <x v="1"/>
    <x v="4"/>
    <n v="21519.843889173666"/>
  </r>
  <r>
    <s v="2025"/>
    <x v="5"/>
    <x v="1"/>
    <x v="14"/>
    <x v="3"/>
    <x v="3"/>
    <x v="0"/>
    <x v="4"/>
    <x v="4"/>
    <n v="-0.51203277009728643"/>
  </r>
  <r>
    <s v="2025"/>
    <x v="5"/>
    <x v="1"/>
    <x v="14"/>
    <x v="4"/>
    <x v="4"/>
    <x v="0"/>
    <x v="2"/>
    <x v="4"/>
    <n v="-44.526773447990458"/>
  </r>
  <r>
    <s v="2025"/>
    <x v="5"/>
    <x v="1"/>
    <x v="1"/>
    <x v="1"/>
    <x v="1"/>
    <x v="0"/>
    <x v="3"/>
    <x v="4"/>
    <n v="-12.800819252432127"/>
  </r>
  <r>
    <s v="2025"/>
    <x v="5"/>
    <x v="1"/>
    <x v="1"/>
    <x v="1"/>
    <x v="1"/>
    <x v="0"/>
    <x v="2"/>
    <x v="4"/>
    <n v="-4289.0024893935915"/>
  </r>
  <r>
    <s v="2025"/>
    <x v="5"/>
    <x v="1"/>
    <x v="1"/>
    <x v="1"/>
    <x v="1"/>
    <x v="0"/>
    <x v="1"/>
    <x v="4"/>
    <n v="15925.099652174915"/>
  </r>
  <r>
    <s v="2025"/>
    <x v="5"/>
    <x v="1"/>
    <x v="1"/>
    <x v="3"/>
    <x v="3"/>
    <x v="0"/>
    <x v="4"/>
    <x v="4"/>
    <n v="-0.40962621607782917"/>
  </r>
  <r>
    <s v="2025"/>
    <x v="5"/>
    <x v="1"/>
    <x v="1"/>
    <x v="4"/>
    <x v="4"/>
    <x v="0"/>
    <x v="2"/>
    <x v="4"/>
    <n v="-63.676690957814003"/>
  </r>
  <r>
    <s v="2025"/>
    <x v="5"/>
    <x v="2"/>
    <x v="2"/>
    <x v="1"/>
    <x v="1"/>
    <x v="0"/>
    <x v="3"/>
    <x v="4"/>
    <n v="-6.4004096262160637"/>
  </r>
  <r>
    <s v="2025"/>
    <x v="5"/>
    <x v="2"/>
    <x v="2"/>
    <x v="1"/>
    <x v="1"/>
    <x v="0"/>
    <x v="2"/>
    <x v="4"/>
    <n v="-6015.9938032987648"/>
  </r>
  <r>
    <s v="2025"/>
    <x v="5"/>
    <x v="2"/>
    <x v="2"/>
    <x v="1"/>
    <x v="1"/>
    <x v="0"/>
    <x v="1"/>
    <x v="4"/>
    <n v="-29747.517919805028"/>
  </r>
  <r>
    <s v="2025"/>
    <x v="5"/>
    <x v="2"/>
    <x v="2"/>
    <x v="3"/>
    <x v="3"/>
    <x v="0"/>
    <x v="4"/>
    <x v="4"/>
    <n v="-0.20481310803891459"/>
  </r>
  <r>
    <s v="2025"/>
    <x v="5"/>
    <x v="2"/>
    <x v="2"/>
    <x v="4"/>
    <x v="4"/>
    <x v="0"/>
    <x v="2"/>
    <x v="4"/>
    <n v="-91.402434493705044"/>
  </r>
  <r>
    <s v="2025"/>
    <x v="5"/>
    <x v="2"/>
    <x v="3"/>
    <x v="1"/>
    <x v="1"/>
    <x v="0"/>
    <x v="3"/>
    <x v="4"/>
    <n v="-12.800819252432127"/>
  </r>
  <r>
    <s v="2025"/>
    <x v="5"/>
    <x v="2"/>
    <x v="3"/>
    <x v="1"/>
    <x v="1"/>
    <x v="0"/>
    <x v="2"/>
    <x v="4"/>
    <n v="-4602.7946952333068"/>
  </r>
  <r>
    <s v="2025"/>
    <x v="5"/>
    <x v="2"/>
    <x v="3"/>
    <x v="1"/>
    <x v="1"/>
    <x v="0"/>
    <x v="1"/>
    <x v="4"/>
    <n v="-1083.6258490322589"/>
  </r>
  <r>
    <s v="2025"/>
    <x v="5"/>
    <x v="2"/>
    <x v="3"/>
    <x v="3"/>
    <x v="3"/>
    <x v="0"/>
    <x v="4"/>
    <x v="4"/>
    <n v="-0.40962621607782917"/>
  </r>
  <r>
    <s v="2025"/>
    <x v="5"/>
    <x v="2"/>
    <x v="3"/>
    <x v="4"/>
    <x v="4"/>
    <x v="0"/>
    <x v="2"/>
    <x v="4"/>
    <n v="-68.504479361864554"/>
  </r>
  <r>
    <s v="2025"/>
    <x v="5"/>
    <x v="2"/>
    <x v="4"/>
    <x v="1"/>
    <x v="1"/>
    <x v="0"/>
    <x v="3"/>
    <x v="4"/>
    <n v="-3.2002048131080318"/>
  </r>
  <r>
    <s v="2025"/>
    <x v="5"/>
    <x v="2"/>
    <x v="4"/>
    <x v="1"/>
    <x v="1"/>
    <x v="0"/>
    <x v="2"/>
    <x v="4"/>
    <n v="-1150.6986738083267"/>
  </r>
  <r>
    <s v="2025"/>
    <x v="5"/>
    <x v="2"/>
    <x v="4"/>
    <x v="1"/>
    <x v="1"/>
    <x v="0"/>
    <x v="1"/>
    <x v="4"/>
    <n v="-270.90646225806802"/>
  </r>
  <r>
    <s v="2025"/>
    <x v="5"/>
    <x v="2"/>
    <x v="4"/>
    <x v="3"/>
    <x v="3"/>
    <x v="0"/>
    <x v="4"/>
    <x v="4"/>
    <n v="-0.10240655401945729"/>
  </r>
  <r>
    <s v="2025"/>
    <x v="5"/>
    <x v="2"/>
    <x v="4"/>
    <x v="4"/>
    <x v="4"/>
    <x v="0"/>
    <x v="2"/>
    <x v="4"/>
    <n v="-17.126119840466139"/>
  </r>
  <r>
    <s v="2025"/>
    <x v="5"/>
    <x v="2"/>
    <x v="5"/>
    <x v="1"/>
    <x v="1"/>
    <x v="0"/>
    <x v="3"/>
    <x v="4"/>
    <n v="-9.6006144393240955"/>
  </r>
  <r>
    <s v="2025"/>
    <x v="5"/>
    <x v="2"/>
    <x v="5"/>
    <x v="1"/>
    <x v="1"/>
    <x v="0"/>
    <x v="2"/>
    <x v="4"/>
    <n v="-4656.5077133154873"/>
  </r>
  <r>
    <s v="2025"/>
    <x v="5"/>
    <x v="2"/>
    <x v="5"/>
    <x v="1"/>
    <x v="1"/>
    <x v="0"/>
    <x v="1"/>
    <x v="4"/>
    <n v="-3785.1630610091279"/>
  </r>
  <r>
    <s v="2025"/>
    <x v="5"/>
    <x v="2"/>
    <x v="5"/>
    <x v="3"/>
    <x v="3"/>
    <x v="0"/>
    <x v="4"/>
    <x v="4"/>
    <n v="-0.30721966205837187"/>
  </r>
  <r>
    <s v="2025"/>
    <x v="5"/>
    <x v="2"/>
    <x v="5"/>
    <x v="4"/>
    <x v="4"/>
    <x v="0"/>
    <x v="2"/>
    <x v="4"/>
    <n v="-69.908599252024572"/>
  </r>
  <r>
    <s v="2025"/>
    <x v="5"/>
    <x v="3"/>
    <x v="15"/>
    <x v="1"/>
    <x v="1"/>
    <x v="0"/>
    <x v="3"/>
    <x v="4"/>
    <n v="-16.001024065540157"/>
  </r>
  <r>
    <s v="2025"/>
    <x v="5"/>
    <x v="3"/>
    <x v="15"/>
    <x v="1"/>
    <x v="1"/>
    <x v="0"/>
    <x v="2"/>
    <x v="4"/>
    <n v="-4386.6053474282717"/>
  </r>
  <r>
    <s v="2025"/>
    <x v="5"/>
    <x v="3"/>
    <x v="15"/>
    <x v="1"/>
    <x v="1"/>
    <x v="0"/>
    <x v="1"/>
    <x v="4"/>
    <n v="13928.510818998559"/>
  </r>
  <r>
    <s v="2025"/>
    <x v="5"/>
    <x v="3"/>
    <x v="15"/>
    <x v="3"/>
    <x v="3"/>
    <x v="0"/>
    <x v="4"/>
    <x v="4"/>
    <n v="-0.51203277009728643"/>
  </r>
  <r>
    <s v="2025"/>
    <x v="5"/>
    <x v="3"/>
    <x v="15"/>
    <x v="4"/>
    <x v="4"/>
    <x v="0"/>
    <x v="2"/>
    <x v="4"/>
    <n v="-64.600611785271042"/>
  </r>
  <r>
    <s v="2025"/>
    <x v="5"/>
    <x v="3"/>
    <x v="6"/>
    <x v="1"/>
    <x v="1"/>
    <x v="0"/>
    <x v="3"/>
    <x v="4"/>
    <n v="-3.2002048131080318"/>
  </r>
  <r>
    <s v="2025"/>
    <x v="5"/>
    <x v="3"/>
    <x v="6"/>
    <x v="1"/>
    <x v="1"/>
    <x v="0"/>
    <x v="2"/>
    <x v="4"/>
    <n v="-1696.261395630017"/>
  </r>
  <r>
    <s v="2025"/>
    <x v="5"/>
    <x v="3"/>
    <x v="6"/>
    <x v="1"/>
    <x v="1"/>
    <x v="0"/>
    <x v="1"/>
    <x v="4"/>
    <n v="-6363.9193146961607"/>
  </r>
  <r>
    <s v="2025"/>
    <x v="5"/>
    <x v="3"/>
    <x v="6"/>
    <x v="3"/>
    <x v="3"/>
    <x v="0"/>
    <x v="4"/>
    <x v="4"/>
    <n v="-0.10240655401945729"/>
  </r>
  <r>
    <s v="2025"/>
    <x v="5"/>
    <x v="3"/>
    <x v="6"/>
    <x v="4"/>
    <x v="4"/>
    <x v="0"/>
    <x v="2"/>
    <x v="4"/>
    <n v="-25.519768035279476"/>
  </r>
  <r>
    <s v="2025"/>
    <x v="5"/>
    <x v="3"/>
    <x v="7"/>
    <x v="1"/>
    <x v="1"/>
    <x v="0"/>
    <x v="3"/>
    <x v="4"/>
    <n v="-9.6006144393240955"/>
  </r>
  <r>
    <s v="2025"/>
    <x v="5"/>
    <x v="3"/>
    <x v="7"/>
    <x v="1"/>
    <x v="1"/>
    <x v="0"/>
    <x v="4"/>
    <x v="4"/>
    <n v="-802274.99980500014"/>
  </r>
  <r>
    <s v="2025"/>
    <x v="5"/>
    <x v="3"/>
    <x v="7"/>
    <x v="1"/>
    <x v="1"/>
    <x v="0"/>
    <x v="2"/>
    <x v="4"/>
    <n v="-2629.2801131037418"/>
  </r>
  <r>
    <s v="2025"/>
    <x v="5"/>
    <x v="3"/>
    <x v="7"/>
    <x v="1"/>
    <x v="1"/>
    <x v="0"/>
    <x v="1"/>
    <x v="4"/>
    <n v="2962.3163906734076"/>
  </r>
  <r>
    <s v="2025"/>
    <x v="5"/>
    <x v="3"/>
    <x v="7"/>
    <x v="3"/>
    <x v="3"/>
    <x v="0"/>
    <x v="4"/>
    <x v="4"/>
    <n v="-0.30721966205837187"/>
  </r>
  <r>
    <s v="2025"/>
    <x v="5"/>
    <x v="3"/>
    <x v="7"/>
    <x v="4"/>
    <x v="4"/>
    <x v="0"/>
    <x v="2"/>
    <x v="4"/>
    <n v="-38.719086834138949"/>
  </r>
  <r>
    <s v="2025"/>
    <x v="5"/>
    <x v="3"/>
    <x v="16"/>
    <x v="1"/>
    <x v="1"/>
    <x v="0"/>
    <x v="3"/>
    <x v="4"/>
    <n v="-12.800819252432127"/>
  </r>
  <r>
    <s v="2025"/>
    <x v="5"/>
    <x v="3"/>
    <x v="16"/>
    <x v="1"/>
    <x v="1"/>
    <x v="0"/>
    <x v="2"/>
    <x v="4"/>
    <n v="-2321.1699059753814"/>
  </r>
  <r>
    <s v="2025"/>
    <x v="5"/>
    <x v="3"/>
    <x v="16"/>
    <x v="1"/>
    <x v="1"/>
    <x v="0"/>
    <x v="1"/>
    <x v="4"/>
    <n v="21442.79220050848"/>
  </r>
  <r>
    <s v="2025"/>
    <x v="5"/>
    <x v="3"/>
    <x v="16"/>
    <x v="3"/>
    <x v="3"/>
    <x v="0"/>
    <x v="4"/>
    <x v="4"/>
    <n v="-0.40962621607782917"/>
  </r>
  <r>
    <s v="2025"/>
    <x v="5"/>
    <x v="3"/>
    <x v="16"/>
    <x v="4"/>
    <x v="4"/>
    <x v="0"/>
    <x v="2"/>
    <x v="4"/>
    <n v="-33.400988915067785"/>
  </r>
  <r>
    <s v="2025"/>
    <x v="5"/>
    <x v="3"/>
    <x v="17"/>
    <x v="1"/>
    <x v="1"/>
    <x v="0"/>
    <x v="3"/>
    <x v="4"/>
    <n v="-28.801843317972285"/>
  </r>
  <r>
    <s v="2025"/>
    <x v="5"/>
    <x v="3"/>
    <x v="17"/>
    <x v="1"/>
    <x v="1"/>
    <x v="0"/>
    <x v="2"/>
    <x v="4"/>
    <n v="-5010.4690077361729"/>
  </r>
  <r>
    <s v="2025"/>
    <x v="5"/>
    <x v="3"/>
    <x v="17"/>
    <x v="1"/>
    <x v="1"/>
    <x v="0"/>
    <x v="1"/>
    <x v="4"/>
    <n v="50085.565227092207"/>
  </r>
  <r>
    <s v="2025"/>
    <x v="5"/>
    <x v="3"/>
    <x v="17"/>
    <x v="3"/>
    <x v="3"/>
    <x v="0"/>
    <x v="4"/>
    <x v="4"/>
    <n v="-0.92165898617511566"/>
  </r>
  <r>
    <s v="2025"/>
    <x v="5"/>
    <x v="3"/>
    <x v="17"/>
    <x v="4"/>
    <x v="4"/>
    <x v="0"/>
    <x v="2"/>
    <x v="4"/>
    <n v="-71.888028538697327"/>
  </r>
  <r>
    <s v="2025"/>
    <x v="5"/>
    <x v="4"/>
    <x v="8"/>
    <x v="1"/>
    <x v="1"/>
    <x v="0"/>
    <x v="3"/>
    <x v="4"/>
    <n v="-9.6006144393240955"/>
  </r>
  <r>
    <s v="2025"/>
    <x v="5"/>
    <x v="4"/>
    <x v="8"/>
    <x v="1"/>
    <x v="1"/>
    <x v="0"/>
    <x v="4"/>
    <x v="4"/>
    <n v="192546.00000599999"/>
  </r>
  <r>
    <s v="2025"/>
    <x v="5"/>
    <x v="4"/>
    <x v="8"/>
    <x v="1"/>
    <x v="1"/>
    <x v="0"/>
    <x v="2"/>
    <x v="4"/>
    <n v="-5049.9751291023831"/>
  </r>
  <r>
    <s v="2025"/>
    <x v="5"/>
    <x v="4"/>
    <x v="8"/>
    <x v="1"/>
    <x v="1"/>
    <x v="0"/>
    <x v="1"/>
    <x v="4"/>
    <n v="-15047.829043871134"/>
  </r>
  <r>
    <s v="2025"/>
    <x v="5"/>
    <x v="4"/>
    <x v="8"/>
    <x v="3"/>
    <x v="3"/>
    <x v="0"/>
    <x v="4"/>
    <x v="4"/>
    <n v="-0.30721966205837187"/>
  </r>
  <r>
    <s v="2025"/>
    <x v="5"/>
    <x v="4"/>
    <x v="8"/>
    <x v="4"/>
    <x v="4"/>
    <x v="0"/>
    <x v="2"/>
    <x v="4"/>
    <n v="-75.962214963174603"/>
  </r>
  <r>
    <s v="2025"/>
    <x v="5"/>
    <x v="4"/>
    <x v="18"/>
    <x v="1"/>
    <x v="1"/>
    <x v="0"/>
    <x v="3"/>
    <x v="4"/>
    <n v="-3.2002048131080318"/>
  </r>
  <r>
    <s v="2025"/>
    <x v="5"/>
    <x v="4"/>
    <x v="18"/>
    <x v="1"/>
    <x v="1"/>
    <x v="0"/>
    <x v="2"/>
    <x v="4"/>
    <n v="-1683.3250430341277"/>
  </r>
  <r>
    <s v="2025"/>
    <x v="5"/>
    <x v="4"/>
    <x v="18"/>
    <x v="1"/>
    <x v="1"/>
    <x v="0"/>
    <x v="1"/>
    <x v="4"/>
    <n v="-5015.9430146237119"/>
  </r>
  <r>
    <s v="2025"/>
    <x v="5"/>
    <x v="4"/>
    <x v="18"/>
    <x v="3"/>
    <x v="3"/>
    <x v="0"/>
    <x v="4"/>
    <x v="4"/>
    <n v="-0.10240655401945729"/>
  </r>
  <r>
    <s v="2025"/>
    <x v="5"/>
    <x v="4"/>
    <x v="18"/>
    <x v="4"/>
    <x v="4"/>
    <x v="0"/>
    <x v="2"/>
    <x v="4"/>
    <n v="-25.320738321058204"/>
  </r>
  <r>
    <s v="2025"/>
    <x v="5"/>
    <x v="4"/>
    <x v="9"/>
    <x v="1"/>
    <x v="1"/>
    <x v="0"/>
    <x v="3"/>
    <x v="4"/>
    <n v="-9.6006144393240955"/>
  </r>
  <r>
    <s v="2025"/>
    <x v="5"/>
    <x v="4"/>
    <x v="9"/>
    <x v="1"/>
    <x v="1"/>
    <x v="0"/>
    <x v="4"/>
    <x v="4"/>
    <n v="545547.00018900004"/>
  </r>
  <r>
    <s v="2025"/>
    <x v="5"/>
    <x v="4"/>
    <x v="9"/>
    <x v="1"/>
    <x v="1"/>
    <x v="0"/>
    <x v="2"/>
    <x v="4"/>
    <n v="-4891.5979728358407"/>
  </r>
  <r>
    <s v="2025"/>
    <x v="5"/>
    <x v="4"/>
    <x v="9"/>
    <x v="1"/>
    <x v="1"/>
    <x v="0"/>
    <x v="1"/>
    <x v="4"/>
    <n v="-10454.744711708443"/>
  </r>
  <r>
    <s v="2025"/>
    <x v="5"/>
    <x v="4"/>
    <x v="9"/>
    <x v="3"/>
    <x v="3"/>
    <x v="0"/>
    <x v="4"/>
    <x v="4"/>
    <n v="-0.30721966205837187"/>
  </r>
  <r>
    <s v="2025"/>
    <x v="5"/>
    <x v="4"/>
    <x v="9"/>
    <x v="4"/>
    <x v="4"/>
    <x v="0"/>
    <x v="2"/>
    <x v="4"/>
    <n v="-73.525534305527287"/>
  </r>
  <r>
    <s v="2025"/>
    <x v="5"/>
    <x v="5"/>
    <x v="19"/>
    <x v="1"/>
    <x v="1"/>
    <x v="0"/>
    <x v="3"/>
    <x v="4"/>
    <n v="-3.2002048131080318"/>
  </r>
  <r>
    <s v="2025"/>
    <x v="5"/>
    <x v="5"/>
    <x v="19"/>
    <x v="1"/>
    <x v="1"/>
    <x v="0"/>
    <x v="2"/>
    <x v="4"/>
    <n v="-4247.4378939847247"/>
  </r>
  <r>
    <s v="2025"/>
    <x v="5"/>
    <x v="5"/>
    <x v="19"/>
    <x v="1"/>
    <x v="1"/>
    <x v="0"/>
    <x v="1"/>
    <x v="4"/>
    <n v="-42219.331874662821"/>
  </r>
  <r>
    <s v="2025"/>
    <x v="5"/>
    <x v="5"/>
    <x v="19"/>
    <x v="3"/>
    <x v="3"/>
    <x v="0"/>
    <x v="4"/>
    <x v="4"/>
    <n v="-0.10240655401945729"/>
  </r>
  <r>
    <s v="2025"/>
    <x v="5"/>
    <x v="5"/>
    <x v="19"/>
    <x v="4"/>
    <x v="4"/>
    <x v="0"/>
    <x v="2"/>
    <x v="4"/>
    <n v="-64.770393405287749"/>
  </r>
  <r>
    <s v="2025"/>
    <x v="5"/>
    <x v="5"/>
    <x v="20"/>
    <x v="1"/>
    <x v="1"/>
    <x v="0"/>
    <x v="3"/>
    <x v="4"/>
    <n v="-9.6006144393240955"/>
  </r>
  <r>
    <s v="2025"/>
    <x v="5"/>
    <x v="5"/>
    <x v="20"/>
    <x v="1"/>
    <x v="1"/>
    <x v="0"/>
    <x v="4"/>
    <x v="4"/>
    <n v="64182.000009999989"/>
  </r>
  <r>
    <s v="2025"/>
    <x v="5"/>
    <x v="5"/>
    <x v="20"/>
    <x v="1"/>
    <x v="1"/>
    <x v="0"/>
    <x v="2"/>
    <x v="4"/>
    <n v="-8218.316794716935"/>
  </r>
  <r>
    <s v="2025"/>
    <x v="5"/>
    <x v="5"/>
    <x v="20"/>
    <x v="1"/>
    <x v="1"/>
    <x v="0"/>
    <x v="1"/>
    <x v="4"/>
    <n v="-44256.304347623402"/>
  </r>
  <r>
    <s v="2025"/>
    <x v="5"/>
    <x v="5"/>
    <x v="20"/>
    <x v="3"/>
    <x v="3"/>
    <x v="0"/>
    <x v="4"/>
    <x v="4"/>
    <n v="-0.30721966205837187"/>
  </r>
  <r>
    <s v="2025"/>
    <x v="5"/>
    <x v="5"/>
    <x v="20"/>
    <x v="4"/>
    <x v="4"/>
    <x v="0"/>
    <x v="2"/>
    <x v="4"/>
    <n v="-124.70811390094937"/>
  </r>
  <r>
    <s v="2025"/>
    <x v="5"/>
    <x v="0"/>
    <x v="21"/>
    <x v="1"/>
    <x v="1"/>
    <x v="0"/>
    <x v="3"/>
    <x v="4"/>
    <n v="-3.2002048131080318"/>
  </r>
  <r>
    <s v="2025"/>
    <x v="5"/>
    <x v="0"/>
    <x v="21"/>
    <x v="1"/>
    <x v="1"/>
    <x v="0"/>
    <x v="2"/>
    <x v="4"/>
    <n v="-1938.2368469298012"/>
  </r>
  <r>
    <s v="2025"/>
    <x v="5"/>
    <x v="0"/>
    <x v="21"/>
    <x v="1"/>
    <x v="1"/>
    <x v="0"/>
    <x v="1"/>
    <x v="4"/>
    <n v="-14927.478749247482"/>
  </r>
  <r>
    <s v="2025"/>
    <x v="5"/>
    <x v="0"/>
    <x v="21"/>
    <x v="3"/>
    <x v="3"/>
    <x v="0"/>
    <x v="4"/>
    <x v="4"/>
    <n v="-0.10240655401945729"/>
  </r>
  <r>
    <s v="2025"/>
    <x v="5"/>
    <x v="0"/>
    <x v="21"/>
    <x v="4"/>
    <x v="4"/>
    <x v="0"/>
    <x v="2"/>
    <x v="4"/>
    <n v="-29.242633855747687"/>
  </r>
  <r>
    <s v="2025"/>
    <x v="5"/>
    <x v="0"/>
    <x v="22"/>
    <x v="1"/>
    <x v="1"/>
    <x v="0"/>
    <x v="3"/>
    <x v="4"/>
    <n v="-9.6006144393240955"/>
  </r>
  <r>
    <s v="2025"/>
    <x v="5"/>
    <x v="0"/>
    <x v="22"/>
    <x v="1"/>
    <x v="1"/>
    <x v="0"/>
    <x v="2"/>
    <x v="4"/>
    <n v="-2140.3605154056149"/>
  </r>
  <r>
    <s v="2025"/>
    <x v="5"/>
    <x v="0"/>
    <x v="22"/>
    <x v="1"/>
    <x v="1"/>
    <x v="0"/>
    <x v="1"/>
    <x v="4"/>
    <n v="6956.1202584321372"/>
  </r>
  <r>
    <s v="2025"/>
    <x v="5"/>
    <x v="0"/>
    <x v="22"/>
    <x v="3"/>
    <x v="3"/>
    <x v="0"/>
    <x v="4"/>
    <x v="4"/>
    <n v="-0.30721966205837187"/>
  </r>
  <r>
    <s v="2025"/>
    <x v="5"/>
    <x v="0"/>
    <x v="22"/>
    <x v="4"/>
    <x v="4"/>
    <x v="0"/>
    <x v="2"/>
    <x v="4"/>
    <n v="-31.196910309825356"/>
  </r>
  <r>
    <s v="2025"/>
    <x v="5"/>
    <x v="0"/>
    <x v="23"/>
    <x v="1"/>
    <x v="1"/>
    <x v="0"/>
    <x v="3"/>
    <x v="4"/>
    <n v="-3.2002048131080318"/>
  </r>
  <r>
    <s v="2025"/>
    <x v="5"/>
    <x v="0"/>
    <x v="23"/>
    <x v="1"/>
    <x v="1"/>
    <x v="0"/>
    <x v="2"/>
    <x v="4"/>
    <n v="-2735.7124102483936"/>
  </r>
  <r>
    <s v="2025"/>
    <x v="5"/>
    <x v="0"/>
    <x v="23"/>
    <x v="1"/>
    <x v="1"/>
    <x v="0"/>
    <x v="1"/>
    <x v="4"/>
    <n v="-1710.4210335490732"/>
  </r>
  <r>
    <s v="2025"/>
    <x v="5"/>
    <x v="0"/>
    <x v="23"/>
    <x v="3"/>
    <x v="3"/>
    <x v="0"/>
    <x v="4"/>
    <x v="4"/>
    <n v="-0.10240655401945729"/>
  </r>
  <r>
    <s v="2025"/>
    <x v="5"/>
    <x v="0"/>
    <x v="23"/>
    <x v="4"/>
    <x v="4"/>
    <x v="0"/>
    <x v="2"/>
    <x v="4"/>
    <n v="-41.512037637783585"/>
  </r>
  <r>
    <s v="2025"/>
    <x v="5"/>
    <x v="0"/>
    <x v="24"/>
    <x v="1"/>
    <x v="1"/>
    <x v="0"/>
    <x v="3"/>
    <x v="4"/>
    <n v="-3.2002048131080318"/>
  </r>
  <r>
    <s v="2025"/>
    <x v="5"/>
    <x v="0"/>
    <x v="24"/>
    <x v="1"/>
    <x v="1"/>
    <x v="0"/>
    <x v="2"/>
    <x v="4"/>
    <n v="-2735.7124102483931"/>
  </r>
  <r>
    <s v="2025"/>
    <x v="5"/>
    <x v="0"/>
    <x v="24"/>
    <x v="1"/>
    <x v="1"/>
    <x v="0"/>
    <x v="1"/>
    <x v="4"/>
    <n v="-1710.4210335490739"/>
  </r>
  <r>
    <s v="2025"/>
    <x v="5"/>
    <x v="0"/>
    <x v="24"/>
    <x v="3"/>
    <x v="3"/>
    <x v="0"/>
    <x v="4"/>
    <x v="4"/>
    <n v="-0.10240655401945729"/>
  </r>
  <r>
    <s v="2025"/>
    <x v="5"/>
    <x v="0"/>
    <x v="24"/>
    <x v="4"/>
    <x v="4"/>
    <x v="0"/>
    <x v="2"/>
    <x v="4"/>
    <n v="-41.512037637783585"/>
  </r>
  <r>
    <s v="2025"/>
    <x v="6"/>
    <x v="2"/>
    <x v="10"/>
    <x v="1"/>
    <x v="1"/>
    <x v="0"/>
    <x v="2"/>
    <x v="3"/>
    <n v="-45000.000000000007"/>
  </r>
  <r>
    <s v="2025"/>
    <x v="7"/>
    <x v="0"/>
    <x v="0"/>
    <x v="2"/>
    <x v="2"/>
    <x v="0"/>
    <x v="0"/>
    <x v="0"/>
    <n v="-5000000"/>
  </r>
  <r>
    <s v="2025"/>
    <x v="8"/>
    <x v="1"/>
    <x v="12"/>
    <x v="5"/>
    <x v="5"/>
    <x v="0"/>
    <x v="4"/>
    <x v="4"/>
    <n v="2420000.0000999998"/>
  </r>
  <r>
    <s v="2025"/>
    <x v="8"/>
    <x v="1"/>
    <x v="12"/>
    <x v="6"/>
    <x v="6"/>
    <x v="0"/>
    <x v="4"/>
    <x v="4"/>
    <n v="2580000.0000999998"/>
  </r>
  <r>
    <s v="2025"/>
    <x v="8"/>
    <x v="3"/>
    <x v="6"/>
    <x v="1"/>
    <x v="1"/>
    <x v="0"/>
    <x v="2"/>
    <x v="2"/>
    <n v="220000.0001"/>
  </r>
  <r>
    <s v="2025"/>
    <x v="8"/>
    <x v="3"/>
    <x v="6"/>
    <x v="1"/>
    <x v="1"/>
    <x v="0"/>
    <x v="1"/>
    <x v="2"/>
    <n v="780000.00009999995"/>
  </r>
  <r>
    <s v="2025"/>
    <x v="8"/>
    <x v="4"/>
    <x v="25"/>
    <x v="7"/>
    <x v="7"/>
    <x v="0"/>
    <x v="0"/>
    <x v="5"/>
    <n v="4500000.0000999998"/>
  </r>
  <r>
    <s v="2025"/>
    <x v="8"/>
    <x v="4"/>
    <x v="25"/>
    <x v="8"/>
    <x v="8"/>
    <x v="0"/>
    <x v="0"/>
    <x v="5"/>
    <n v="500000.00010000012"/>
  </r>
  <r>
    <s v="2025"/>
    <x v="8"/>
    <x v="4"/>
    <x v="9"/>
    <x v="9"/>
    <x v="9"/>
    <x v="0"/>
    <x v="4"/>
    <x v="4"/>
    <n v="1000000.0000999999"/>
  </r>
  <r>
    <s v="2025"/>
    <x v="0"/>
    <x v="2"/>
    <x v="4"/>
    <x v="1"/>
    <x v="1"/>
    <x v="0"/>
    <x v="1"/>
    <x v="4"/>
    <n v="38000.0000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92B559-9AD0-4104-9FC9-1C4689F80D8E}" name="PivotTable-liigendtabel24"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3:I7" firstHeaderRow="1" firstDataRow="1" firstDataCol="8" rowPageCount="1" colPageCount="1"/>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2"/>
        <item x="4"/>
        <item x="3"/>
        <item x="5"/>
        <item x="6"/>
        <item x="7"/>
        <item x="8"/>
      </items>
      <extLst>
        <ext xmlns:x14="http://schemas.microsoft.com/office/spreadsheetml/2009/9/main" uri="{2946ED86-A175-432a-8AC1-64E0C546D7DE}">
          <x14:pivotField fillDownLabels="1"/>
        </ext>
      </extLst>
    </pivotField>
    <pivotField axis="axisRow" compact="0" outline="0" showAll="0" defaultSubtotal="0">
      <items count="6">
        <item x="1"/>
        <item x="2"/>
        <item x="3"/>
        <item x="4"/>
        <item x="5"/>
        <item x="0"/>
      </items>
      <extLst>
        <ext xmlns:x14="http://schemas.microsoft.com/office/spreadsheetml/2009/9/main" uri="{2946ED86-A175-432a-8AC1-64E0C546D7DE}">
          <x14:pivotField fillDownLabels="1"/>
        </ext>
      </extLst>
    </pivotField>
    <pivotField axis="axisRow" compact="0" outline="0" showAll="0" defaultSubtotal="0">
      <items count="26">
        <item x="11"/>
        <item x="25"/>
        <item x="0"/>
        <item x="12"/>
        <item x="2"/>
        <item x="13"/>
        <item x="15"/>
        <item x="3"/>
        <item x="10"/>
        <item x="14"/>
        <item x="4"/>
        <item x="19"/>
        <item x="6"/>
        <item x="8"/>
        <item x="18"/>
        <item x="5"/>
        <item x="22"/>
        <item x="23"/>
        <item x="1"/>
        <item x="20"/>
        <item x="16"/>
        <item x="17"/>
        <item x="24"/>
        <item x="9"/>
        <item x="7"/>
        <item x="21"/>
      </items>
      <extLst>
        <ext xmlns:x14="http://schemas.microsoft.com/office/spreadsheetml/2009/9/main" uri="{2946ED86-A175-432a-8AC1-64E0C546D7DE}">
          <x14:pivotField fillDownLabels="1"/>
        </ext>
      </extLst>
    </pivotField>
    <pivotField axis="axisRow" compact="0" outline="0" showAll="0" defaultSubtotal="0">
      <items count="10">
        <item x="7"/>
        <item x="8"/>
        <item x="5"/>
        <item x="9"/>
        <item x="2"/>
        <item x="0"/>
        <item x="6"/>
        <item x="1"/>
        <item x="3"/>
        <item x="4"/>
      </items>
      <extLst>
        <ext xmlns:x14="http://schemas.microsoft.com/office/spreadsheetml/2009/9/main" uri="{2946ED86-A175-432a-8AC1-64E0C546D7DE}">
          <x14:pivotField fillDownLabels="1"/>
        </ext>
      </extLst>
    </pivotField>
    <pivotField axis="axisRow" compact="0" outline="0" showAll="0" defaultSubtotal="0">
      <items count="10">
        <item x="5"/>
        <item x="6"/>
        <item x="0"/>
        <item x="1"/>
        <item x="3"/>
        <item x="9"/>
        <item x="2"/>
        <item x="8"/>
        <item x="4"/>
        <item x="7"/>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5">
        <item x="0"/>
        <item x="3"/>
        <item x="4"/>
        <item x="2"/>
        <item x="1"/>
      </items>
      <extLst>
        <ext xmlns:x14="http://schemas.microsoft.com/office/spreadsheetml/2009/9/main" uri="{2946ED86-A175-432a-8AC1-64E0C546D7DE}">
          <x14:pivotField fillDownLabels="1"/>
        </ext>
      </extLst>
    </pivotField>
    <pivotField axis="axisRow" compact="0" outline="0" showAll="0" defaultSubtotal="0">
      <items count="6">
        <item x="4"/>
        <item x="1"/>
        <item n="KEMIT" x="3"/>
        <item x="0"/>
        <item x="2"/>
        <item x="5"/>
      </items>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n="välised" x="0"/>
        <item n="Sisemised" x="1"/>
      </items>
      <extLst>
        <ext xmlns:x14="http://schemas.microsoft.com/office/spreadsheetml/2009/9/main" uri="{2946ED86-A175-432a-8AC1-64E0C546D7DE}">
          <x14:pivotField fillDownLabels="1"/>
        </ext>
      </extLst>
    </pivotField>
  </pivotFields>
  <rowFields count="8">
    <field x="8"/>
    <field x="1"/>
    <field x="2"/>
    <field x="3"/>
    <field x="4"/>
    <field x="5"/>
    <field x="6"/>
    <field x="7"/>
  </rowFields>
  <rowItems count="4">
    <i>
      <x v="2"/>
      <x v="3"/>
      <x v="1"/>
      <x v="8"/>
      <x v="7"/>
      <x v="3"/>
      <x/>
      <x v="4"/>
    </i>
    <i r="1">
      <x v="4"/>
      <x v="1"/>
      <x v="8"/>
      <x v="7"/>
      <x v="3"/>
      <x/>
      <x v="4"/>
    </i>
    <i r="1">
      <x v="6"/>
      <x v="1"/>
      <x v="8"/>
      <x v="7"/>
      <x v="3"/>
      <x/>
      <x v="3"/>
    </i>
    <i t="grand">
      <x/>
    </i>
  </rowItems>
  <colItems count="1">
    <i/>
  </colItems>
  <pageFields count="1">
    <pageField fld="10" item="0" hier="-1"/>
  </pageFields>
  <dataFields count="1">
    <dataField name="Summa kogusummast K_Summa" fld="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5A2C5B-04AB-404B-A33D-72FD16A869DF}" name="PivotTable-liigendtabel24"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A3:I149" firstHeaderRow="1" firstDataRow="1" firstDataCol="8" rowPageCount="1" colPageCount="1"/>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2"/>
        <item x="4"/>
        <item x="3"/>
        <item n="-" x="5"/>
        <item x="6"/>
        <item x="7"/>
        <item x="8"/>
      </items>
      <extLst>
        <ext xmlns:x14="http://schemas.microsoft.com/office/spreadsheetml/2009/9/main" uri="{2946ED86-A175-432a-8AC1-64E0C546D7DE}">
          <x14:pivotField fillDownLabels="1"/>
        </ext>
      </extLst>
    </pivotField>
    <pivotField axis="axisRow" compact="0" outline="0" showAll="0" defaultSubtotal="0">
      <items count="6">
        <item x="1"/>
        <item x="2"/>
        <item x="3"/>
        <item x="4"/>
        <item x="5"/>
        <item x="0"/>
      </items>
      <extLst>
        <ext xmlns:x14="http://schemas.microsoft.com/office/spreadsheetml/2009/9/main" uri="{2946ED86-A175-432a-8AC1-64E0C546D7DE}">
          <x14:pivotField fillDownLabels="1"/>
        </ext>
      </extLst>
    </pivotField>
    <pivotField axis="axisRow" compact="0" outline="0" showAll="0" defaultSubtotal="0">
      <items count="26">
        <item x="11"/>
        <item x="25"/>
        <item x="0"/>
        <item x="12"/>
        <item x="2"/>
        <item x="13"/>
        <item x="15"/>
        <item x="3"/>
        <item x="10"/>
        <item x="14"/>
        <item x="4"/>
        <item x="19"/>
        <item x="6"/>
        <item x="8"/>
        <item x="18"/>
        <item x="5"/>
        <item x="22"/>
        <item x="23"/>
        <item x="1"/>
        <item x="20"/>
        <item x="16"/>
        <item x="17"/>
        <item x="24"/>
        <item x="9"/>
        <item x="7"/>
        <item x="21"/>
      </items>
      <extLst>
        <ext xmlns:x14="http://schemas.microsoft.com/office/spreadsheetml/2009/9/main" uri="{2946ED86-A175-432a-8AC1-64E0C546D7DE}">
          <x14:pivotField fillDownLabels="1"/>
        </ext>
      </extLst>
    </pivotField>
    <pivotField axis="axisRow" compact="0" outline="0" showAll="0" defaultSubtotal="0">
      <items count="10">
        <item x="7"/>
        <item x="8"/>
        <item x="5"/>
        <item x="9"/>
        <item x="2"/>
        <item x="0"/>
        <item x="6"/>
        <item n="-" x="1"/>
        <item x="3"/>
        <item x="4"/>
      </items>
      <extLst>
        <ext xmlns:x14="http://schemas.microsoft.com/office/spreadsheetml/2009/9/main" uri="{2946ED86-A175-432a-8AC1-64E0C546D7DE}">
          <x14:pivotField fillDownLabels="1"/>
        </ext>
      </extLst>
    </pivotField>
    <pivotField axis="axisRow" compact="0" outline="0" showAll="0" defaultSubtotal="0">
      <items count="10">
        <item x="5"/>
        <item x="6"/>
        <item x="0"/>
        <item n="-" x="1"/>
        <item x="3"/>
        <item x="9"/>
        <item x="2"/>
        <item x="8"/>
        <item x="4"/>
        <item x="7"/>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5">
        <item x="0"/>
        <item x="3"/>
        <item x="4"/>
        <item x="2"/>
        <item x="1"/>
      </items>
      <extLst>
        <ext xmlns:x14="http://schemas.microsoft.com/office/spreadsheetml/2009/9/main" uri="{2946ED86-A175-432a-8AC1-64E0C546D7DE}">
          <x14:pivotField fillDownLabels="1"/>
        </ext>
      </extLst>
    </pivotField>
    <pivotField axis="axisRow" compact="0" outline="0" showAll="0" defaultSubtotal="0">
      <items count="6">
        <item n="KLIM" x="4"/>
        <item n="KEA" x="1"/>
        <item n="KEMIT" x="3"/>
        <item n="TRAM" x="0"/>
        <item n="EGT" x="2"/>
        <item n="RIL" x="5"/>
      </items>
      <extLst>
        <ext xmlns:x14="http://schemas.microsoft.com/office/spreadsheetml/2009/9/main" uri="{2946ED86-A175-432a-8AC1-64E0C546D7DE}">
          <x14:pivotField fillDownLabels="1"/>
        </ext>
      </extLst>
    </pivotField>
    <pivotField dataField="1" compact="0" numFmtId="3"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n="välised" x="0"/>
        <item n="Sisemised" x="1"/>
      </items>
      <extLst>
        <ext xmlns:x14="http://schemas.microsoft.com/office/spreadsheetml/2009/9/main" uri="{2946ED86-A175-432a-8AC1-64E0C546D7DE}">
          <x14:pivotField fillDownLabels="1"/>
        </ext>
      </extLst>
    </pivotField>
  </pivotFields>
  <rowFields count="8">
    <field x="8"/>
    <field x="1"/>
    <field x="2"/>
    <field x="3"/>
    <field x="4"/>
    <field x="5"/>
    <field x="6"/>
    <field x="7"/>
  </rowFields>
  <rowItems count="146">
    <i>
      <x/>
      <x/>
      <x v="1"/>
      <x v="10"/>
      <x v="7"/>
      <x v="3"/>
      <x/>
      <x v="4"/>
    </i>
    <i r="1">
      <x v="5"/>
      <x/>
      <x/>
      <x v="7"/>
      <x v="3"/>
      <x/>
      <x v="1"/>
    </i>
    <i r="7">
      <x v="3"/>
    </i>
    <i r="7">
      <x v="4"/>
    </i>
    <i r="4">
      <x v="8"/>
      <x v="4"/>
      <x/>
      <x v="2"/>
    </i>
    <i r="4">
      <x v="9"/>
      <x v="8"/>
      <x/>
      <x v="3"/>
    </i>
    <i r="3">
      <x v="3"/>
      <x v="7"/>
      <x v="3"/>
      <x/>
      <x v="1"/>
    </i>
    <i r="7">
      <x v="3"/>
    </i>
    <i r="7">
      <x v="4"/>
    </i>
    <i r="4">
      <x v="8"/>
      <x v="4"/>
      <x/>
      <x v="2"/>
    </i>
    <i r="4">
      <x v="9"/>
      <x v="8"/>
      <x/>
      <x v="3"/>
    </i>
    <i r="3">
      <x v="5"/>
      <x v="7"/>
      <x v="3"/>
      <x/>
      <x v="1"/>
    </i>
    <i r="7">
      <x v="3"/>
    </i>
    <i r="7">
      <x v="4"/>
    </i>
    <i r="4">
      <x v="8"/>
      <x v="4"/>
      <x/>
      <x v="2"/>
    </i>
    <i r="4">
      <x v="9"/>
      <x v="8"/>
      <x/>
      <x v="3"/>
    </i>
    <i r="3">
      <x v="9"/>
      <x v="7"/>
      <x v="3"/>
      <x/>
      <x v="1"/>
    </i>
    <i r="7">
      <x v="3"/>
    </i>
    <i r="7">
      <x v="4"/>
    </i>
    <i r="4">
      <x v="8"/>
      <x v="4"/>
      <x/>
      <x v="2"/>
    </i>
    <i r="4">
      <x v="9"/>
      <x v="8"/>
      <x/>
      <x v="3"/>
    </i>
    <i r="3">
      <x v="18"/>
      <x v="7"/>
      <x v="3"/>
      <x/>
      <x v="1"/>
    </i>
    <i r="7">
      <x v="3"/>
    </i>
    <i r="7">
      <x v="4"/>
    </i>
    <i r="4">
      <x v="8"/>
      <x v="4"/>
      <x/>
      <x v="2"/>
    </i>
    <i r="4">
      <x v="9"/>
      <x v="8"/>
      <x/>
      <x v="3"/>
    </i>
    <i r="2">
      <x v="1"/>
      <x v="4"/>
      <x v="7"/>
      <x v="3"/>
      <x/>
      <x v="1"/>
    </i>
    <i r="7">
      <x v="3"/>
    </i>
    <i r="7">
      <x v="4"/>
    </i>
    <i r="4">
      <x v="8"/>
      <x v="4"/>
      <x/>
      <x v="2"/>
    </i>
    <i r="4">
      <x v="9"/>
      <x v="8"/>
      <x/>
      <x v="3"/>
    </i>
    <i r="3">
      <x v="7"/>
      <x v="7"/>
      <x v="3"/>
      <x/>
      <x v="1"/>
    </i>
    <i r="7">
      <x v="3"/>
    </i>
    <i r="7">
      <x v="4"/>
    </i>
    <i r="4">
      <x v="8"/>
      <x v="4"/>
      <x/>
      <x v="2"/>
    </i>
    <i r="4">
      <x v="9"/>
      <x v="8"/>
      <x/>
      <x v="3"/>
    </i>
    <i r="3">
      <x v="10"/>
      <x v="7"/>
      <x v="3"/>
      <x/>
      <x v="1"/>
    </i>
    <i r="7">
      <x v="3"/>
    </i>
    <i r="7">
      <x v="4"/>
    </i>
    <i r="4">
      <x v="8"/>
      <x v="4"/>
      <x/>
      <x v="2"/>
    </i>
    <i r="4">
      <x v="9"/>
      <x v="8"/>
      <x/>
      <x v="3"/>
    </i>
    <i r="3">
      <x v="15"/>
      <x v="7"/>
      <x v="3"/>
      <x/>
      <x v="1"/>
    </i>
    <i r="7">
      <x v="3"/>
    </i>
    <i r="7">
      <x v="4"/>
    </i>
    <i r="4">
      <x v="8"/>
      <x v="4"/>
      <x/>
      <x v="2"/>
    </i>
    <i r="4">
      <x v="9"/>
      <x v="8"/>
      <x/>
      <x v="3"/>
    </i>
    <i r="2">
      <x v="2"/>
      <x v="6"/>
      <x v="7"/>
      <x v="3"/>
      <x/>
      <x v="1"/>
    </i>
    <i r="7">
      <x v="3"/>
    </i>
    <i r="7">
      <x v="4"/>
    </i>
    <i r="4">
      <x v="8"/>
      <x v="4"/>
      <x/>
      <x v="2"/>
    </i>
    <i r="4">
      <x v="9"/>
      <x v="8"/>
      <x/>
      <x v="3"/>
    </i>
    <i r="3">
      <x v="12"/>
      <x v="7"/>
      <x v="3"/>
      <x/>
      <x v="1"/>
    </i>
    <i r="7">
      <x v="3"/>
    </i>
    <i r="7">
      <x v="4"/>
    </i>
    <i r="4">
      <x v="8"/>
      <x v="4"/>
      <x/>
      <x v="2"/>
    </i>
    <i r="4">
      <x v="9"/>
      <x v="8"/>
      <x/>
      <x v="3"/>
    </i>
    <i r="3">
      <x v="20"/>
      <x v="7"/>
      <x v="3"/>
      <x/>
      <x v="1"/>
    </i>
    <i r="7">
      <x v="3"/>
    </i>
    <i r="7">
      <x v="4"/>
    </i>
    <i r="4">
      <x v="8"/>
      <x v="4"/>
      <x/>
      <x v="2"/>
    </i>
    <i r="4">
      <x v="9"/>
      <x v="8"/>
      <x/>
      <x v="3"/>
    </i>
    <i r="3">
      <x v="21"/>
      <x v="7"/>
      <x v="3"/>
      <x/>
      <x v="1"/>
    </i>
    <i r="7">
      <x v="3"/>
    </i>
    <i r="7">
      <x v="4"/>
    </i>
    <i r="4">
      <x v="8"/>
      <x v="4"/>
      <x/>
      <x v="2"/>
    </i>
    <i r="4">
      <x v="9"/>
      <x v="8"/>
      <x/>
      <x v="3"/>
    </i>
    <i r="3">
      <x v="24"/>
      <x v="7"/>
      <x v="3"/>
      <x/>
      <x v="1"/>
    </i>
    <i r="7">
      <x v="2"/>
    </i>
    <i r="7">
      <x v="3"/>
    </i>
    <i r="7">
      <x v="4"/>
    </i>
    <i r="4">
      <x v="8"/>
      <x v="4"/>
      <x/>
      <x v="2"/>
    </i>
    <i r="4">
      <x v="9"/>
      <x v="8"/>
      <x/>
      <x v="3"/>
    </i>
    <i r="2">
      <x v="3"/>
      <x v="13"/>
      <x v="7"/>
      <x v="3"/>
      <x/>
      <x v="1"/>
    </i>
    <i r="7">
      <x v="2"/>
    </i>
    <i r="7">
      <x v="3"/>
    </i>
    <i r="7">
      <x v="4"/>
    </i>
    <i r="4">
      <x v="8"/>
      <x v="4"/>
      <x/>
      <x v="2"/>
    </i>
    <i r="4">
      <x v="9"/>
      <x v="8"/>
      <x/>
      <x v="3"/>
    </i>
    <i r="3">
      <x v="14"/>
      <x v="7"/>
      <x v="3"/>
      <x/>
      <x v="1"/>
    </i>
    <i r="7">
      <x v="3"/>
    </i>
    <i r="7">
      <x v="4"/>
    </i>
    <i r="4">
      <x v="8"/>
      <x v="4"/>
      <x/>
      <x v="2"/>
    </i>
    <i r="4">
      <x v="9"/>
      <x v="8"/>
      <x/>
      <x v="3"/>
    </i>
    <i r="3">
      <x v="23"/>
      <x v="7"/>
      <x v="3"/>
      <x/>
      <x v="1"/>
    </i>
    <i r="7">
      <x v="2"/>
    </i>
    <i r="7">
      <x v="3"/>
    </i>
    <i r="7">
      <x v="4"/>
    </i>
    <i r="4">
      <x v="8"/>
      <x v="4"/>
      <x/>
      <x v="2"/>
    </i>
    <i r="4">
      <x v="9"/>
      <x v="8"/>
      <x/>
      <x v="3"/>
    </i>
    <i r="2">
      <x v="4"/>
      <x v="11"/>
      <x v="7"/>
      <x v="3"/>
      <x/>
      <x v="1"/>
    </i>
    <i r="7">
      <x v="3"/>
    </i>
    <i r="7">
      <x v="4"/>
    </i>
    <i r="4">
      <x v="8"/>
      <x v="4"/>
      <x/>
      <x v="2"/>
    </i>
    <i r="4">
      <x v="9"/>
      <x v="8"/>
      <x/>
      <x v="3"/>
    </i>
    <i r="3">
      <x v="19"/>
      <x v="7"/>
      <x v="3"/>
      <x/>
      <x v="1"/>
    </i>
    <i r="7">
      <x v="2"/>
    </i>
    <i r="7">
      <x v="3"/>
    </i>
    <i r="7">
      <x v="4"/>
    </i>
    <i r="4">
      <x v="8"/>
      <x v="4"/>
      <x/>
      <x v="2"/>
    </i>
    <i r="4">
      <x v="9"/>
      <x v="8"/>
      <x/>
      <x v="3"/>
    </i>
    <i r="2">
      <x v="5"/>
      <x v="16"/>
      <x v="7"/>
      <x v="3"/>
      <x/>
      <x v="1"/>
    </i>
    <i r="7">
      <x v="3"/>
    </i>
    <i r="7">
      <x v="4"/>
    </i>
    <i r="4">
      <x v="8"/>
      <x v="4"/>
      <x/>
      <x v="2"/>
    </i>
    <i r="4">
      <x v="9"/>
      <x v="8"/>
      <x/>
      <x v="3"/>
    </i>
    <i r="3">
      <x v="17"/>
      <x v="7"/>
      <x v="3"/>
      <x/>
      <x v="1"/>
    </i>
    <i r="7">
      <x v="3"/>
    </i>
    <i r="7">
      <x v="4"/>
    </i>
    <i r="4">
      <x v="8"/>
      <x v="4"/>
      <x/>
      <x v="2"/>
    </i>
    <i r="4">
      <x v="9"/>
      <x v="8"/>
      <x/>
      <x v="3"/>
    </i>
    <i r="3">
      <x v="22"/>
      <x v="7"/>
      <x v="3"/>
      <x/>
      <x v="1"/>
    </i>
    <i r="7">
      <x v="3"/>
    </i>
    <i r="7">
      <x v="4"/>
    </i>
    <i r="4">
      <x v="8"/>
      <x v="4"/>
      <x/>
      <x v="2"/>
    </i>
    <i r="4">
      <x v="9"/>
      <x v="8"/>
      <x/>
      <x v="3"/>
    </i>
    <i r="3">
      <x v="25"/>
      <x v="7"/>
      <x v="3"/>
      <x/>
      <x v="1"/>
    </i>
    <i r="7">
      <x v="3"/>
    </i>
    <i r="7">
      <x v="4"/>
    </i>
    <i r="4">
      <x v="8"/>
      <x v="4"/>
      <x/>
      <x v="2"/>
    </i>
    <i r="4">
      <x v="9"/>
      <x v="8"/>
      <x/>
      <x v="3"/>
    </i>
    <i r="1">
      <x v="8"/>
      <x/>
      <x v="3"/>
      <x v="2"/>
      <x/>
      <x/>
      <x v="2"/>
    </i>
    <i r="4">
      <x v="6"/>
      <x v="1"/>
      <x/>
      <x v="2"/>
    </i>
    <i r="2">
      <x v="3"/>
      <x v="23"/>
      <x v="3"/>
      <x v="5"/>
      <x/>
      <x v="2"/>
    </i>
    <i>
      <x v="1"/>
      <x v="1"/>
      <x/>
      <x v="18"/>
      <x v="7"/>
      <x v="3"/>
      <x/>
      <x v="4"/>
    </i>
    <i r="2">
      <x v="1"/>
      <x v="4"/>
      <x v="7"/>
      <x v="3"/>
      <x/>
      <x v="4"/>
    </i>
    <i r="3">
      <x v="7"/>
      <x v="7"/>
      <x v="3"/>
      <x/>
      <x v="4"/>
    </i>
    <i r="3">
      <x v="10"/>
      <x v="7"/>
      <x v="3"/>
      <x/>
      <x v="4"/>
    </i>
    <i r="3">
      <x v="15"/>
      <x v="7"/>
      <x v="3"/>
      <x/>
      <x v="4"/>
    </i>
    <i r="2">
      <x v="2"/>
      <x v="12"/>
      <x v="7"/>
      <x v="3"/>
      <x/>
      <x v="4"/>
    </i>
    <i r="3">
      <x v="24"/>
      <x v="7"/>
      <x v="3"/>
      <x/>
      <x v="4"/>
    </i>
    <i r="2">
      <x v="3"/>
      <x v="13"/>
      <x v="7"/>
      <x v="3"/>
      <x/>
      <x v="4"/>
    </i>
    <i r="3">
      <x v="23"/>
      <x v="7"/>
      <x v="3"/>
      <x/>
      <x v="4"/>
    </i>
    <i>
      <x v="2"/>
      <x v="3"/>
      <x v="1"/>
      <x v="8"/>
      <x v="7"/>
      <x v="3"/>
      <x/>
      <x v="4"/>
    </i>
    <i r="1">
      <x v="4"/>
      <x v="1"/>
      <x v="8"/>
      <x v="7"/>
      <x v="3"/>
      <x/>
      <x v="4"/>
    </i>
    <i r="1">
      <x v="6"/>
      <x v="1"/>
      <x v="8"/>
      <x v="7"/>
      <x v="3"/>
      <x/>
      <x v="3"/>
    </i>
    <i>
      <x v="3"/>
      <x/>
      <x v="5"/>
      <x v="2"/>
      <x v="5"/>
      <x v="2"/>
      <x/>
      <x/>
    </i>
    <i r="1">
      <x v="2"/>
      <x v="5"/>
      <x v="2"/>
      <x v="4"/>
      <x v="6"/>
      <x/>
      <x/>
    </i>
    <i r="4">
      <x v="5"/>
      <x v="2"/>
      <x/>
      <x/>
    </i>
    <i r="1">
      <x v="7"/>
      <x v="5"/>
      <x v="2"/>
      <x v="4"/>
      <x v="6"/>
      <x/>
      <x/>
    </i>
    <i>
      <x v="4"/>
      <x v="2"/>
      <x v="2"/>
      <x v="12"/>
      <x v="7"/>
      <x v="3"/>
      <x/>
      <x v="3"/>
    </i>
    <i r="7">
      <x v="4"/>
    </i>
    <i r="1">
      <x v="8"/>
      <x v="2"/>
      <x v="12"/>
      <x v="7"/>
      <x v="3"/>
      <x/>
      <x v="3"/>
    </i>
    <i r="7">
      <x v="4"/>
    </i>
    <i>
      <x v="5"/>
      <x v="8"/>
      <x v="3"/>
      <x v="1"/>
      <x/>
      <x v="9"/>
      <x/>
      <x/>
    </i>
    <i r="4">
      <x v="1"/>
      <x v="7"/>
      <x/>
      <x/>
    </i>
    <i t="grand">
      <x/>
    </i>
  </rowItems>
  <colItems count="1">
    <i/>
  </colItems>
  <pageFields count="1">
    <pageField fld="10" hier="-1"/>
  </pageFields>
  <dataFields count="1">
    <dataField name="Summa kogusummast K_Summa" fld="9" baseField="0" baseItem="0" numFmtId="3"/>
  </dataFields>
  <formats count="4">
    <format dxfId="3">
      <pivotArea dataOnly="0" outline="0" fieldPosition="0">
        <references count="2">
          <reference field="1" count="1">
            <x v="8"/>
          </reference>
          <reference field="10" count="1" selected="0">
            <x v="1"/>
          </reference>
        </references>
      </pivotArea>
    </format>
    <format dxfId="2">
      <pivotArea dataOnly="0" outline="0" fieldPosition="0">
        <references count="2">
          <reference field="8" count="1">
            <x v="3"/>
          </reference>
          <reference field="10" count="1" selected="0">
            <x v="1"/>
          </reference>
        </references>
      </pivotArea>
    </format>
    <format dxfId="1">
      <pivotArea outline="0" fieldPosition="0">
        <references count="8">
          <reference field="1" count="1" selected="0">
            <x v="5"/>
          </reference>
          <reference field="2" count="3" selected="0">
            <x v="2"/>
            <x v="3"/>
            <x v="4"/>
          </reference>
          <reference field="3" count="4" selected="0">
            <x v="13"/>
            <x v="19"/>
            <x v="23"/>
            <x v="24"/>
          </reference>
          <reference field="4" count="0" selected="0"/>
          <reference field="5" count="1" selected="0">
            <x v="3"/>
          </reference>
          <reference field="6" count="0" selected="0"/>
          <reference field="7" count="0" selected="0"/>
          <reference field="8" count="1" selected="0">
            <x v="0"/>
          </reference>
        </references>
      </pivotArea>
    </format>
    <format dxfId="0">
      <pivotArea outline="0" fieldPosition="0">
        <references count="8">
          <reference field="1" count="1" selected="0">
            <x v="5"/>
          </reference>
          <reference field="2" count="0" selected="0"/>
          <reference field="3" count="23" selected="0">
            <x v="0"/>
            <x v="3"/>
            <x v="4"/>
            <x v="5"/>
            <x v="6"/>
            <x v="7"/>
            <x v="9"/>
            <x v="10"/>
            <x v="11"/>
            <x v="12"/>
            <x v="13"/>
            <x v="14"/>
            <x v="15"/>
            <x v="16"/>
            <x v="17"/>
            <x v="18"/>
            <x v="19"/>
            <x v="20"/>
            <x v="21"/>
            <x v="22"/>
            <x v="23"/>
            <x v="24"/>
            <x v="25"/>
          </reference>
          <reference field="4" count="3" selected="0">
            <x v="7"/>
            <x v="8"/>
            <x v="9"/>
          </reference>
          <reference field="5" count="3" selected="0">
            <x v="3"/>
            <x v="4"/>
            <x v="8"/>
          </reference>
          <reference field="6" count="0" selected="0"/>
          <reference field="7" count="4" selected="0">
            <x v="1"/>
            <x v="2"/>
            <x v="3"/>
            <x v="4"/>
          </reference>
          <reference field="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70</v>
      </c>
      <c r="B5" s="8" t="s">
        <v>71</v>
      </c>
    </row>
    <row r="6" spans="1:2" x14ac:dyDescent="0.25">
      <c r="A6" s="8" t="s">
        <v>25</v>
      </c>
      <c r="B6" s="8" t="s">
        <v>11</v>
      </c>
    </row>
    <row r="7" spans="1:2" x14ac:dyDescent="0.25">
      <c r="A7" s="8" t="s">
        <v>26</v>
      </c>
      <c r="B7" s="8" t="s">
        <v>12</v>
      </c>
    </row>
    <row r="8" spans="1:2" x14ac:dyDescent="0.25">
      <c r="A8" s="8" t="s">
        <v>72</v>
      </c>
      <c r="B8" s="8" t="s">
        <v>73</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49</v>
      </c>
      <c r="B17" s="8" t="s">
        <v>50</v>
      </c>
    </row>
    <row r="18" spans="1:2" x14ac:dyDescent="0.25">
      <c r="A18" s="8" t="s">
        <v>30</v>
      </c>
      <c r="B18" s="8" t="s">
        <v>19</v>
      </c>
    </row>
    <row r="19" spans="1:2" x14ac:dyDescent="0.25">
      <c r="A19" s="8" t="s">
        <v>21</v>
      </c>
      <c r="B19" s="8" t="s">
        <v>34</v>
      </c>
    </row>
    <row r="23" spans="1:2" x14ac:dyDescent="0.25">
      <c r="B23" t="s">
        <v>75</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C41" sqref="C41"/>
    </sheetView>
  </sheetViews>
  <sheetFormatPr defaultColWidth="9.140625" defaultRowHeight="12.75" x14ac:dyDescent="0.25"/>
  <cols>
    <col min="1" max="2" width="15.5703125" style="2" customWidth="1"/>
    <col min="3" max="3" width="20.28515625" style="2" customWidth="1"/>
    <col min="4" max="4" width="22.71093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28515625" style="4" customWidth="1"/>
    <col min="11" max="16384" width="9.140625" style="1"/>
  </cols>
  <sheetData>
    <row r="1" spans="1:10" ht="15" x14ac:dyDescent="0.25">
      <c r="A1" s="13" t="s">
        <v>47</v>
      </c>
    </row>
    <row r="2" spans="1:10" x14ac:dyDescent="0.25">
      <c r="B2" s="11" t="s">
        <v>43</v>
      </c>
      <c r="E2" s="12" t="s">
        <v>39</v>
      </c>
      <c r="F2" s="12" t="s">
        <v>55</v>
      </c>
    </row>
    <row r="3" spans="1:10" x14ac:dyDescent="0.25">
      <c r="B3" s="1"/>
      <c r="E3" s="12"/>
      <c r="F3" s="12" t="s">
        <v>40</v>
      </c>
    </row>
    <row r="4" spans="1:10" x14ac:dyDescent="0.25">
      <c r="B4" s="10" t="s">
        <v>44</v>
      </c>
      <c r="E4" s="12"/>
      <c r="F4" s="12"/>
    </row>
    <row r="5" spans="1:10" x14ac:dyDescent="0.25">
      <c r="E5" s="12"/>
      <c r="F5" s="12" t="s">
        <v>53</v>
      </c>
    </row>
    <row r="6" spans="1:10" x14ac:dyDescent="0.25">
      <c r="B6" s="10" t="s">
        <v>45</v>
      </c>
      <c r="E6" s="12"/>
      <c r="F6" s="12" t="s">
        <v>41</v>
      </c>
    </row>
    <row r="7" spans="1:10" x14ac:dyDescent="0.25">
      <c r="B7" s="10" t="s">
        <v>56</v>
      </c>
    </row>
    <row r="8" spans="1:10" x14ac:dyDescent="0.25">
      <c r="B8" s="10"/>
    </row>
    <row r="9" spans="1:10" x14ac:dyDescent="0.25">
      <c r="B9" s="10"/>
    </row>
    <row r="10" spans="1:10" x14ac:dyDescent="0.25">
      <c r="B10" s="10" t="s">
        <v>69</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41" t="s">
        <v>6</v>
      </c>
      <c r="B15" s="43" t="s">
        <v>31</v>
      </c>
      <c r="C15" s="39" t="s">
        <v>51</v>
      </c>
      <c r="D15" s="39" t="s">
        <v>52</v>
      </c>
      <c r="E15" s="45" t="s">
        <v>4</v>
      </c>
      <c r="F15" s="45" t="s">
        <v>5</v>
      </c>
      <c r="G15" s="45" t="s">
        <v>0</v>
      </c>
      <c r="H15" s="45" t="s">
        <v>1</v>
      </c>
      <c r="I15" s="14" t="s">
        <v>54</v>
      </c>
      <c r="J15" s="43" t="s">
        <v>48</v>
      </c>
    </row>
    <row r="16" spans="1:10" ht="51" customHeight="1" x14ac:dyDescent="0.25">
      <c r="A16" s="42"/>
      <c r="B16" s="43"/>
      <c r="C16" s="40"/>
      <c r="D16" s="40"/>
      <c r="E16" s="45"/>
      <c r="F16" s="45"/>
      <c r="G16" s="45"/>
      <c r="H16" s="45"/>
      <c r="I16" s="7">
        <v>2025</v>
      </c>
      <c r="J16" s="43"/>
    </row>
    <row r="17" spans="1:10" ht="25.5" x14ac:dyDescent="0.25">
      <c r="A17" s="16" t="str">
        <f>IF(B17&lt;&gt;"",CONCATENATE(B17," - int - ",IF(COUNTA($B$17:B17)/2-TRUNC(COUNTA($B$17:B17)/2)=0,TRUNC(COUNTA($B$17:B17)/2),TRUNC(COUNTA($B$17:B17)/2)+1)),"")</f>
        <v>MKM - int - 1</v>
      </c>
      <c r="B17" s="16" t="s">
        <v>12</v>
      </c>
      <c r="C17" s="16" t="s">
        <v>61</v>
      </c>
      <c r="D17" s="16" t="s">
        <v>62</v>
      </c>
      <c r="E17" s="16" t="s">
        <v>64</v>
      </c>
      <c r="F17" s="17" t="s">
        <v>66</v>
      </c>
      <c r="G17" s="16">
        <v>20</v>
      </c>
      <c r="H17" s="16">
        <v>15</v>
      </c>
      <c r="I17" s="18">
        <v>31.555</v>
      </c>
      <c r="J17" s="44" t="s">
        <v>68</v>
      </c>
    </row>
    <row r="18" spans="1:10" ht="38.25" x14ac:dyDescent="0.25">
      <c r="A18" s="16" t="str">
        <f>IF(B18&lt;&gt;"",CONCATENATE(B18," - int - ",IF(COUNTA($B$17:B18)/2-TRUNC(COUNTA($B$17:B18)/2)=0,TRUNC(COUNTA($B$17:B18)/2),TRUNC(COUNTA($B$17:B18)/2)+1)),"")</f>
        <v>MKM - int - 1</v>
      </c>
      <c r="B18" s="16" t="s">
        <v>12</v>
      </c>
      <c r="C18" s="17" t="s">
        <v>60</v>
      </c>
      <c r="D18" s="17" t="s">
        <v>63</v>
      </c>
      <c r="E18" s="19"/>
      <c r="F18" s="17"/>
      <c r="G18" s="16">
        <v>20</v>
      </c>
      <c r="H18" s="16">
        <v>4500</v>
      </c>
      <c r="I18" s="18">
        <v>-14.055</v>
      </c>
      <c r="J18" s="44"/>
    </row>
    <row r="19" spans="1:10" ht="38.25" x14ac:dyDescent="0.25">
      <c r="A19" s="16" t="str">
        <f>IF(B19&lt;&gt;"",CONCATENATE(B19," - int - ",IF(COUNTA($B$17:B19)/2-TRUNC(COUNTA($B$17:B19)/2)=0,TRUNC(COUNTA($B$17:B19)/2),TRUNC(COUNTA($B$17:B19)/2)+1)),"")</f>
        <v>MKM - int - 2</v>
      </c>
      <c r="B19" s="16" t="s">
        <v>12</v>
      </c>
      <c r="C19" s="17" t="s">
        <v>60</v>
      </c>
      <c r="D19" s="17" t="s">
        <v>63</v>
      </c>
      <c r="E19" s="16" t="s">
        <v>65</v>
      </c>
      <c r="F19" s="17" t="s">
        <v>67</v>
      </c>
      <c r="G19" s="16">
        <v>20</v>
      </c>
      <c r="H19" s="16">
        <v>4502</v>
      </c>
      <c r="I19" s="18">
        <v>-17.5</v>
      </c>
      <c r="J19" s="44"/>
    </row>
    <row r="20" spans="1:10" x14ac:dyDescent="0.25">
      <c r="A20" s="2" t="str">
        <f>IF(B20&lt;&gt;"",CONCATENATE(B20," - int - ",IF(COUNTA($B$17:B20)/2-TRUNC(COUNTA($B$17:B20)/2)=0,TRUNC(COUNTA($B$17:B20)/2),TRUNC(COUNTA($B$17:B20)/2)+1)),"")</f>
        <v/>
      </c>
      <c r="I20" s="15"/>
    </row>
    <row r="21" spans="1:10" x14ac:dyDescent="0.25">
      <c r="A21" s="2" t="str">
        <f>IF(B21&lt;&gt;"",CONCATENATE(B21," - int - ",IF(COUNTA($B$17:B21)/2-TRUNC(COUNTA($B$17:B21)/2)=0,TRUNC(COUNTA($B$17:B21)/2),TRUNC(COUNTA($B$17:B21)/2)+1)),"")</f>
        <v/>
      </c>
      <c r="I21" s="15"/>
    </row>
    <row r="22" spans="1:10" x14ac:dyDescent="0.25">
      <c r="A22" s="2" t="str">
        <f>IF(B22&lt;&gt;"",CONCATENATE(B22," - int - ",IF(COUNTA($B$17:B22)/2-TRUNC(COUNTA($B$17:B22)/2)=0,TRUNC(COUNTA($B$17:B22)/2),TRUNC(COUNTA($B$17:B22)/2)+1)),"")</f>
        <v/>
      </c>
      <c r="I22" s="15"/>
    </row>
    <row r="23" spans="1:10" x14ac:dyDescent="0.25">
      <c r="A23" s="2" t="str">
        <f>IF(B23&lt;&gt;"",CONCATENATE(B23," - int - ",IF(COUNTA($B$17:B23)/2-TRUNC(COUNTA($B$17:B23)/2)=0,TRUNC(COUNTA($B$17:B23)/2),TRUNC(COUNTA($B$17:B23)/2)+1)),"")</f>
        <v/>
      </c>
      <c r="I23" s="15"/>
    </row>
    <row r="24" spans="1:10" x14ac:dyDescent="0.25">
      <c r="A24" s="2" t="str">
        <f>IF(B24&lt;&gt;"",CONCATENATE(B24," - int - ",IF(COUNTA($B$17:B24)/2-TRUNC(COUNTA($B$17:B24)/2)=0,TRUNC(COUNTA($B$17:B24)/2),TRUNC(COUNTA($B$17:B24)/2)+1)),"")</f>
        <v/>
      </c>
      <c r="I24" s="15"/>
    </row>
    <row r="25" spans="1:10" x14ac:dyDescent="0.25">
      <c r="A25" s="2" t="str">
        <f>IF(B25&lt;&gt;"",CONCATENATE(B25," - int - ",IF(COUNTA($B$17:B25)/2-TRUNC(COUNTA($B$17:B25)/2)=0,TRUNC(COUNTA($B$17:B25)/2),TRUNC(COUNTA($B$17:B25)/2)+1)),"")</f>
        <v/>
      </c>
      <c r="I25" s="15"/>
    </row>
    <row r="26" spans="1:10" x14ac:dyDescent="0.25">
      <c r="A26" s="2" t="str">
        <f>IF(B26&lt;&gt;"",CONCATENATE(B26," - int - ",IF(COUNTA($B$17:B26)/2-TRUNC(COUNTA($B$17:B26)/2)=0,TRUNC(COUNTA($B$17:B26)/2),TRUNC(COUNTA($B$17:B26)/2)+1)),"")</f>
        <v/>
      </c>
      <c r="I26" s="15"/>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L175"/>
  <sheetViews>
    <sheetView tabSelected="1" zoomScale="90" zoomScaleNormal="90" workbookViewId="0">
      <pane ySplit="4" topLeftCell="A5" activePane="bottomLeft" state="frozen"/>
      <selection pane="bottomLeft" activeCell="N169" sqref="N169"/>
    </sheetView>
  </sheetViews>
  <sheetFormatPr defaultColWidth="9.140625" defaultRowHeight="12.75" x14ac:dyDescent="0.25"/>
  <cols>
    <col min="1" max="1" width="15.5703125" style="2" customWidth="1"/>
    <col min="2" max="2" width="10.42578125" style="2" customWidth="1"/>
    <col min="3" max="3" width="44.5703125" style="2" customWidth="1"/>
    <col min="4" max="4" width="40.5703125" style="2" customWidth="1"/>
    <col min="5" max="5" width="16.5703125" style="2" customWidth="1"/>
    <col min="6" max="6" width="20.5703125" style="2" customWidth="1"/>
    <col min="7" max="7" width="7.28515625" style="2" customWidth="1"/>
    <col min="8" max="8" width="7.85546875" style="2" customWidth="1"/>
    <col min="9" max="9" width="14.42578125" style="3" customWidth="1"/>
    <col min="10" max="10" width="34" style="4" customWidth="1"/>
    <col min="11" max="11" width="17.7109375" style="1" customWidth="1"/>
    <col min="12" max="12" width="11.140625" style="1" customWidth="1"/>
    <col min="13" max="16384" width="9.140625" style="1"/>
  </cols>
  <sheetData>
    <row r="1" spans="1:12" x14ac:dyDescent="0.25">
      <c r="I1" s="23">
        <f>SUBTOTAL(9,I5:I175)</f>
        <v>4.4900002714712173E-2</v>
      </c>
    </row>
    <row r="2" spans="1:12" s="6" customFormat="1" ht="11.25" x14ac:dyDescent="0.25">
      <c r="A2" s="5"/>
      <c r="B2" s="5" t="s">
        <v>2</v>
      </c>
      <c r="C2" s="5" t="s">
        <v>3</v>
      </c>
      <c r="D2" s="5" t="s">
        <v>3</v>
      </c>
      <c r="E2" s="5" t="s">
        <v>2</v>
      </c>
      <c r="F2" s="5" t="s">
        <v>2</v>
      </c>
      <c r="G2" s="5" t="s">
        <v>2</v>
      </c>
      <c r="H2" s="5" t="s">
        <v>2</v>
      </c>
      <c r="I2" s="5" t="s">
        <v>2</v>
      </c>
      <c r="J2" s="5" t="s">
        <v>2</v>
      </c>
    </row>
    <row r="3" spans="1:12" ht="51" customHeight="1" x14ac:dyDescent="0.25">
      <c r="A3" s="41" t="s">
        <v>6</v>
      </c>
      <c r="B3" s="43" t="s">
        <v>31</v>
      </c>
      <c r="C3" s="39" t="s">
        <v>51</v>
      </c>
      <c r="D3" s="39" t="s">
        <v>52</v>
      </c>
      <c r="E3" s="45" t="s">
        <v>4</v>
      </c>
      <c r="F3" s="45" t="s">
        <v>5</v>
      </c>
      <c r="G3" s="45" t="s">
        <v>0</v>
      </c>
      <c r="H3" s="45" t="s">
        <v>1</v>
      </c>
      <c r="I3" s="14" t="s">
        <v>54</v>
      </c>
      <c r="J3" s="43" t="s">
        <v>48</v>
      </c>
      <c r="K3" s="45" t="s">
        <v>74</v>
      </c>
    </row>
    <row r="4" spans="1:12" ht="51" customHeight="1" x14ac:dyDescent="0.25">
      <c r="A4" s="42"/>
      <c r="B4" s="43"/>
      <c r="C4" s="40"/>
      <c r="D4" s="40"/>
      <c r="E4" s="45"/>
      <c r="F4" s="45"/>
      <c r="G4" s="45"/>
      <c r="H4" s="45"/>
      <c r="I4" s="7">
        <v>2025</v>
      </c>
      <c r="J4" s="43"/>
      <c r="K4" s="45"/>
      <c r="L4" s="1" t="s">
        <v>76</v>
      </c>
    </row>
    <row r="5" spans="1:12" ht="15" customHeight="1" x14ac:dyDescent="0.25">
      <c r="A5" s="16" t="str">
        <f>IF(B5&lt;&gt;"",CONCATENATE(B5," - int - ",IF(COUNTA($B$5:B5)/2-TRUNC(COUNTA($B$5:B5)/2)=0,TRUNC(COUNTA($B$5:B5)/2),TRUNC(COUNTA($B$5:B5)/2)+1)),"")</f>
        <v>L10 - int - 1</v>
      </c>
      <c r="B5" s="34" t="s">
        <v>152</v>
      </c>
      <c r="C5" s="35" t="s">
        <v>84</v>
      </c>
      <c r="D5" s="19" t="s">
        <v>93</v>
      </c>
      <c r="E5" s="35" t="s">
        <v>113</v>
      </c>
      <c r="F5" s="19" t="s">
        <v>113</v>
      </c>
      <c r="G5" s="35" t="s">
        <v>80</v>
      </c>
      <c r="H5" s="35" t="s">
        <v>117</v>
      </c>
      <c r="I5" s="36">
        <v>2800.0000070000001</v>
      </c>
      <c r="J5" s="52" t="s">
        <v>180</v>
      </c>
      <c r="K5" s="49" t="s">
        <v>179</v>
      </c>
      <c r="L5" t="s">
        <v>175</v>
      </c>
    </row>
    <row r="6" spans="1:12" ht="21.75" customHeight="1" x14ac:dyDescent="0.25">
      <c r="A6" s="16" t="str">
        <f>IF(B6&lt;&gt;"",CONCATENATE(B6," - int - ",IF(COUNTA($B$5:B6)/2-TRUNC(COUNTA($B$5:B6)/2)=0,TRUNC(COUNTA($B$5:B6)/2),TRUNC(COUNTA($B$5:B6)/2)+1)),"")</f>
        <v>L10 - int - 1</v>
      </c>
      <c r="B6" s="34" t="s">
        <v>152</v>
      </c>
      <c r="C6" s="35" t="s">
        <v>78</v>
      </c>
      <c r="D6" s="19" t="s">
        <v>94</v>
      </c>
      <c r="E6" s="35" t="s">
        <v>113</v>
      </c>
      <c r="F6" s="19" t="s">
        <v>113</v>
      </c>
      <c r="G6" s="35" t="s">
        <v>80</v>
      </c>
      <c r="H6" s="35" t="s">
        <v>117</v>
      </c>
      <c r="I6" s="36">
        <v>4400.0000110000001</v>
      </c>
      <c r="J6" s="53"/>
      <c r="K6" s="50"/>
      <c r="L6" t="s">
        <v>175</v>
      </c>
    </row>
    <row r="7" spans="1:12" ht="15" x14ac:dyDescent="0.25">
      <c r="A7" s="16" t="str">
        <f>IF(B7&lt;&gt;"",CONCATENATE(B7," - int - ",IF(COUNTA($B$5:B7)/2-TRUNC(COUNTA($B$5:B7)/2)=0,TRUNC(COUNTA($B$5:B7)/2),TRUNC(COUNTA($B$5:B7)/2)+1)),"")</f>
        <v>L10 - int - 2</v>
      </c>
      <c r="B7" s="34" t="s">
        <v>152</v>
      </c>
      <c r="C7" s="35" t="s">
        <v>78</v>
      </c>
      <c r="D7" s="19" t="s">
        <v>96</v>
      </c>
      <c r="E7" s="35" t="s">
        <v>113</v>
      </c>
      <c r="F7" s="19" t="s">
        <v>113</v>
      </c>
      <c r="G7" s="35" t="s">
        <v>80</v>
      </c>
      <c r="H7" s="35" t="s">
        <v>117</v>
      </c>
      <c r="I7" s="36">
        <v>2000.0000050000001</v>
      </c>
      <c r="J7" s="53"/>
      <c r="K7" s="50"/>
      <c r="L7" t="s">
        <v>175</v>
      </c>
    </row>
    <row r="8" spans="1:12" ht="18.75" customHeight="1" x14ac:dyDescent="0.25">
      <c r="A8" s="16" t="str">
        <f>IF(B8&lt;&gt;"",CONCATENATE(B8," - int - ",IF(COUNTA($B$5:B8)/2-TRUNC(COUNTA($B$5:B8)/2)=0,TRUNC(COUNTA($B$5:B8)/2),TRUNC(COUNTA($B$5:B8)/2)+1)),"")</f>
        <v>L10 - int - 2</v>
      </c>
      <c r="B8" s="34" t="s">
        <v>152</v>
      </c>
      <c r="C8" s="35" t="s">
        <v>82</v>
      </c>
      <c r="D8" s="19" t="s">
        <v>100</v>
      </c>
      <c r="E8" s="35" t="s">
        <v>113</v>
      </c>
      <c r="F8" s="19" t="s">
        <v>113</v>
      </c>
      <c r="G8" s="35" t="s">
        <v>80</v>
      </c>
      <c r="H8" s="35" t="s">
        <v>117</v>
      </c>
      <c r="I8" s="36">
        <v>7600.0000189999992</v>
      </c>
      <c r="J8" s="53"/>
      <c r="K8" s="50"/>
      <c r="L8" t="s">
        <v>175</v>
      </c>
    </row>
    <row r="9" spans="1:12" ht="15" x14ac:dyDescent="0.25">
      <c r="A9" s="16" t="str">
        <f>IF(B9&lt;&gt;"",CONCATENATE(B9," - int - ",IF(COUNTA($B$5:B9)/2-TRUNC(COUNTA($B$5:B9)/2)=0,TRUNC(COUNTA($B$5:B9)/2),TRUNC(COUNTA($B$5:B9)/2)+1)),"")</f>
        <v>L10 - int - 3</v>
      </c>
      <c r="B9" s="34" t="s">
        <v>152</v>
      </c>
      <c r="C9" s="35" t="s">
        <v>101</v>
      </c>
      <c r="D9" s="19" t="s">
        <v>102</v>
      </c>
      <c r="E9" s="35" t="s">
        <v>113</v>
      </c>
      <c r="F9" s="19" t="s">
        <v>113</v>
      </c>
      <c r="G9" s="35" t="s">
        <v>80</v>
      </c>
      <c r="H9" s="35" t="s">
        <v>117</v>
      </c>
      <c r="I9" s="36">
        <v>2000.0000049999999</v>
      </c>
      <c r="J9" s="53"/>
      <c r="K9" s="50"/>
      <c r="L9" t="s">
        <v>175</v>
      </c>
    </row>
    <row r="10" spans="1:12" ht="15" x14ac:dyDescent="0.25">
      <c r="A10" s="16" t="str">
        <f>IF(B10&lt;&gt;"",CONCATENATE(B10," - int - ",IF(COUNTA($B$5:B10)/2-TRUNC(COUNTA($B$5:B10)/2)=0,TRUNC(COUNTA($B$5:B10)/2),TRUNC(COUNTA($B$5:B10)/2)+1)),"")</f>
        <v>L10 - int - 3</v>
      </c>
      <c r="B10" s="34" t="s">
        <v>152</v>
      </c>
      <c r="C10" s="35" t="s">
        <v>101</v>
      </c>
      <c r="D10" s="19" t="s">
        <v>104</v>
      </c>
      <c r="E10" s="35" t="s">
        <v>113</v>
      </c>
      <c r="F10" s="19" t="s">
        <v>113</v>
      </c>
      <c r="G10" s="35" t="s">
        <v>80</v>
      </c>
      <c r="H10" s="35" t="s">
        <v>117</v>
      </c>
      <c r="I10" s="36">
        <v>16400.000040999999</v>
      </c>
      <c r="J10" s="53"/>
      <c r="K10" s="50"/>
      <c r="L10" t="s">
        <v>175</v>
      </c>
    </row>
    <row r="11" spans="1:12" ht="15" x14ac:dyDescent="0.25">
      <c r="A11" s="16" t="str">
        <f>IF(B11&lt;&gt;"",CONCATENATE(B11," - int - ",IF(COUNTA($B$5:B11)/2-TRUNC(COUNTA($B$5:B11)/2)=0,TRUNC(COUNTA($B$5:B11)/2),TRUNC(COUNTA($B$5:B11)/2)+1)),"")</f>
        <v>L10 - int - 4</v>
      </c>
      <c r="B11" s="34" t="s">
        <v>152</v>
      </c>
      <c r="C11" s="35" t="s">
        <v>105</v>
      </c>
      <c r="D11" s="19" t="s">
        <v>107</v>
      </c>
      <c r="E11" s="35" t="s">
        <v>113</v>
      </c>
      <c r="F11" s="19" t="s">
        <v>113</v>
      </c>
      <c r="G11" s="35" t="s">
        <v>80</v>
      </c>
      <c r="H11" s="35" t="s">
        <v>117</v>
      </c>
      <c r="I11" s="36">
        <v>4800.0000120000013</v>
      </c>
      <c r="J11" s="53"/>
      <c r="K11" s="50"/>
      <c r="L11" t="s">
        <v>175</v>
      </c>
    </row>
    <row r="12" spans="1:12" ht="35.25" customHeight="1" x14ac:dyDescent="0.25">
      <c r="A12" s="16" t="str">
        <f>IF(B12&lt;&gt;"",CONCATENATE(B12," - int - ",IF(COUNTA($B$5:B12)/2-TRUNC(COUNTA($B$5:B12)/2)=0,TRUNC(COUNTA($B$5:B12)/2),TRUNC(COUNTA($B$5:B12)/2)+1)),"")</f>
        <v>L40 - int - 4</v>
      </c>
      <c r="B12" s="34" t="s">
        <v>174</v>
      </c>
      <c r="C12" s="35" t="s">
        <v>101</v>
      </c>
      <c r="D12" s="19" t="s">
        <v>102</v>
      </c>
      <c r="E12" s="35" t="s">
        <v>113</v>
      </c>
      <c r="F12" s="19" t="s">
        <v>113</v>
      </c>
      <c r="G12" s="35" t="s">
        <v>80</v>
      </c>
      <c r="H12" s="35" t="s">
        <v>115</v>
      </c>
      <c r="I12" s="36">
        <v>-40000</v>
      </c>
      <c r="J12" s="54"/>
      <c r="K12" s="51"/>
      <c r="L12" t="s">
        <v>71</v>
      </c>
    </row>
    <row r="13" spans="1:12" ht="27.75" customHeight="1" x14ac:dyDescent="0.25">
      <c r="A13" s="16" t="str">
        <f>IF(B13&lt;&gt;"",CONCATENATE(B13," - int - ",IF(COUNTA($B$5:B13)/2-TRUNC(COUNTA($B$5:B13)/2)=0,TRUNC(COUNTA($B$5:B13)/2),TRUNC(COUNTA($B$5:B13)/2)+1)),"")</f>
        <v>L10 - int - 5</v>
      </c>
      <c r="B13" s="34" t="s">
        <v>152</v>
      </c>
      <c r="C13" s="35" t="s">
        <v>78</v>
      </c>
      <c r="D13" s="19" t="s">
        <v>95</v>
      </c>
      <c r="E13" s="35" t="s">
        <v>113</v>
      </c>
      <c r="F13" s="19" t="s">
        <v>113</v>
      </c>
      <c r="G13" s="35" t="s">
        <v>80</v>
      </c>
      <c r="H13" s="35" t="s">
        <v>114</v>
      </c>
      <c r="I13" s="36">
        <v>54949.000099999997</v>
      </c>
      <c r="J13" s="52" t="s">
        <v>181</v>
      </c>
      <c r="K13" s="49" t="s">
        <v>179</v>
      </c>
      <c r="L13" t="s">
        <v>150</v>
      </c>
    </row>
    <row r="14" spans="1:12" ht="33" customHeight="1" x14ac:dyDescent="0.25">
      <c r="A14" s="16" t="str">
        <f>IF(B14&lt;&gt;"",CONCATENATE(B14," - int - ",IF(COUNTA($B$5:B14)/2-TRUNC(COUNTA($B$5:B14)/2)=0,TRUNC(COUNTA($B$5:B14)/2),TRUNC(COUNTA($B$5:B14)/2)+1)),"")</f>
        <v>L10 - int - 5</v>
      </c>
      <c r="B14" s="34" t="s">
        <v>152</v>
      </c>
      <c r="C14" s="35" t="s">
        <v>82</v>
      </c>
      <c r="D14" s="19" t="s">
        <v>83</v>
      </c>
      <c r="E14" s="35" t="s">
        <v>113</v>
      </c>
      <c r="F14" s="19" t="s">
        <v>113</v>
      </c>
      <c r="G14" s="35" t="s">
        <v>80</v>
      </c>
      <c r="H14" s="35" t="s">
        <v>117</v>
      </c>
      <c r="I14" s="36">
        <v>10051.000099999999</v>
      </c>
      <c r="J14" s="53"/>
      <c r="K14" s="50"/>
      <c r="L14" t="s">
        <v>150</v>
      </c>
    </row>
    <row r="15" spans="1:12" ht="32.25" customHeight="1" x14ac:dyDescent="0.25">
      <c r="A15" s="16" t="str">
        <f>IF(B15&lt;&gt;"",CONCATENATE(B15," - int - ",IF(COUNTA($B$5:B15)/2-TRUNC(COUNTA($B$5:B15)/2)=0,TRUNC(COUNTA($B$5:B15)/2),TRUNC(COUNTA($B$5:B15)/2)+1)),"")</f>
        <v>L10 - int - 6</v>
      </c>
      <c r="B15" s="34" t="s">
        <v>152</v>
      </c>
      <c r="C15" s="35" t="s">
        <v>101</v>
      </c>
      <c r="D15" s="19" t="s">
        <v>104</v>
      </c>
      <c r="E15" s="35" t="s">
        <v>113</v>
      </c>
      <c r="F15" s="19" t="s">
        <v>113</v>
      </c>
      <c r="G15" s="35" t="s">
        <v>80</v>
      </c>
      <c r="H15" s="35" t="s">
        <v>114</v>
      </c>
      <c r="I15" s="36">
        <v>15000.000099999999</v>
      </c>
      <c r="J15" s="53"/>
      <c r="K15" s="50"/>
      <c r="L15" t="s">
        <v>150</v>
      </c>
    </row>
    <row r="16" spans="1:12" ht="33" customHeight="1" x14ac:dyDescent="0.25">
      <c r="A16" s="16" t="str">
        <f>IF(B16&lt;&gt;"",CONCATENATE(B16," - int - ",IF(COUNTA($B$5:B16)/2-TRUNC(COUNTA($B$5:B16)/2)=0,TRUNC(COUNTA($B$5:B16)/2),TRUNC(COUNTA($B$5:B16)/2)+1)),"")</f>
        <v>L70 - int - 6</v>
      </c>
      <c r="B16" s="34" t="s">
        <v>158</v>
      </c>
      <c r="C16" s="35" t="s">
        <v>78</v>
      </c>
      <c r="D16" s="19" t="s">
        <v>81</v>
      </c>
      <c r="E16" s="35" t="s">
        <v>113</v>
      </c>
      <c r="F16" s="19" t="s">
        <v>113</v>
      </c>
      <c r="G16" s="35" t="s">
        <v>80</v>
      </c>
      <c r="H16" s="35" t="s">
        <v>115</v>
      </c>
      <c r="I16" s="36">
        <v>-40000</v>
      </c>
      <c r="J16" s="53"/>
      <c r="K16" s="50"/>
      <c r="L16" t="s">
        <v>71</v>
      </c>
    </row>
    <row r="17" spans="1:12" ht="33" customHeight="1" x14ac:dyDescent="0.25">
      <c r="A17" s="16" t="str">
        <f>IF(B17&lt;&gt;"",CONCATENATE(B17," - int - ",IF(COUNTA($B$5:B122)/2-TRUNC(COUNTA($B$5:B122)/2)=0,TRUNC(COUNTA($B$5:B122)/2),TRUNC(COUNTA($B$5:B122)/2)+1)),"")</f>
        <v>L70 - int - 59</v>
      </c>
      <c r="B17" s="34" t="s">
        <v>158</v>
      </c>
      <c r="C17" s="35" t="s">
        <v>78</v>
      </c>
      <c r="D17" s="19" t="s">
        <v>81</v>
      </c>
      <c r="E17" s="35" t="s">
        <v>113</v>
      </c>
      <c r="F17" s="19" t="s">
        <v>113</v>
      </c>
      <c r="G17" s="35" t="s">
        <v>80</v>
      </c>
      <c r="H17" s="35" t="s">
        <v>114</v>
      </c>
      <c r="I17" s="36">
        <v>-40000</v>
      </c>
      <c r="J17" s="54"/>
      <c r="K17" s="51"/>
      <c r="L17" t="s">
        <v>71</v>
      </c>
    </row>
    <row r="18" spans="1:12" ht="15" customHeight="1" x14ac:dyDescent="0.25">
      <c r="A18" s="16" t="str">
        <f>IF(B18&lt;&gt;"",CONCATENATE(B18," - int - ",IF(COUNTA($B$5:B18)/2-TRUNC(COUNTA($B$5:B18)/2)=0,TRUNC(COUNTA($B$5:B18)/2),TRUNC(COUNTA($B$5:B18)/2)+1)),"")</f>
        <v>L10 - int - 7</v>
      </c>
      <c r="B18" s="34" t="s">
        <v>152</v>
      </c>
      <c r="C18" s="35" t="s">
        <v>84</v>
      </c>
      <c r="D18" s="19" t="s">
        <v>90</v>
      </c>
      <c r="E18" s="35" t="s">
        <v>119</v>
      </c>
      <c r="F18" s="19" t="s">
        <v>120</v>
      </c>
      <c r="G18" s="35" t="s">
        <v>80</v>
      </c>
      <c r="H18" s="35" t="s">
        <v>117</v>
      </c>
      <c r="I18" s="36">
        <v>580000.00009999995</v>
      </c>
      <c r="J18" s="55" t="s">
        <v>186</v>
      </c>
      <c r="K18" s="56" t="s">
        <v>179</v>
      </c>
      <c r="L18" t="s">
        <v>71</v>
      </c>
    </row>
    <row r="19" spans="1:12" ht="15" x14ac:dyDescent="0.25">
      <c r="A19" s="16" t="str">
        <f>IF(B19&lt;&gt;"",CONCATENATE(B19," - int - ",IF(COUNTA($B$5:B19)/2-TRUNC(COUNTA($B$5:B19)/2)=0,TRUNC(COUNTA($B$5:B19)/2),TRUNC(COUNTA($B$5:B19)/2)+1)),"")</f>
        <v>L10 - int - 8</v>
      </c>
      <c r="B19" s="34" t="s">
        <v>152</v>
      </c>
      <c r="C19" s="35" t="s">
        <v>84</v>
      </c>
      <c r="D19" s="19" t="s">
        <v>90</v>
      </c>
      <c r="E19" s="35" t="s">
        <v>113</v>
      </c>
      <c r="F19" s="19" t="s">
        <v>113</v>
      </c>
      <c r="G19" s="35" t="s">
        <v>80</v>
      </c>
      <c r="H19" s="35" t="s">
        <v>115</v>
      </c>
      <c r="I19" s="36">
        <v>-8972.5184046998511</v>
      </c>
      <c r="J19" s="55"/>
      <c r="K19" s="56"/>
      <c r="L19" t="s">
        <v>71</v>
      </c>
    </row>
    <row r="20" spans="1:12" ht="15" x14ac:dyDescent="0.25">
      <c r="A20" s="16" t="str">
        <f>IF(B20&lt;&gt;"",CONCATENATE(B20," - int - ",IF(COUNTA($B$5:B43)/2-TRUNC(COUNTA($B$5:B43)/2)=0,TRUNC(COUNTA($B$5:B43)/2),TRUNC(COUNTA($B$5:B43)/2)+1)),"")</f>
        <v>L10 - int - 20</v>
      </c>
      <c r="B20" s="34" t="s">
        <v>152</v>
      </c>
      <c r="C20" s="35" t="s">
        <v>84</v>
      </c>
      <c r="D20" s="19" t="s">
        <v>91</v>
      </c>
      <c r="E20" s="35" t="s">
        <v>113</v>
      </c>
      <c r="F20" s="19" t="s">
        <v>113</v>
      </c>
      <c r="G20" s="35" t="s">
        <v>80</v>
      </c>
      <c r="H20" s="35" t="s">
        <v>115</v>
      </c>
      <c r="I20" s="36">
        <v>-13037.234200143184</v>
      </c>
      <c r="J20" s="55"/>
      <c r="K20" s="56"/>
      <c r="L20" t="s">
        <v>71</v>
      </c>
    </row>
    <row r="21" spans="1:12" ht="15" x14ac:dyDescent="0.25">
      <c r="A21" s="16" t="str">
        <f>IF(B21&lt;&gt;"",CONCATENATE(B21," - int - ",IF(COUNTA($B$5:B44)/2-TRUNC(COUNTA($B$5:B44)/2)=0,TRUNC(COUNTA($B$5:B44)/2),TRUNC(COUNTA($B$5:B44)/2)+1)),"")</f>
        <v>L10 - int - 20</v>
      </c>
      <c r="B21" s="34" t="s">
        <v>152</v>
      </c>
      <c r="C21" s="35" t="s">
        <v>84</v>
      </c>
      <c r="D21" s="19" t="s">
        <v>92</v>
      </c>
      <c r="E21" s="35" t="s">
        <v>113</v>
      </c>
      <c r="F21" s="19" t="s">
        <v>113</v>
      </c>
      <c r="G21" s="35" t="s">
        <v>80</v>
      </c>
      <c r="H21" s="35" t="s">
        <v>115</v>
      </c>
      <c r="I21" s="36">
        <v>-22431.296011749626</v>
      </c>
      <c r="J21" s="55"/>
      <c r="K21" s="56"/>
      <c r="L21" t="s">
        <v>71</v>
      </c>
    </row>
    <row r="22" spans="1:12" ht="15" x14ac:dyDescent="0.25">
      <c r="A22" s="16" t="str">
        <f>IF(B22&lt;&gt;"",CONCATENATE(B22," - int - ",IF(COUNTA($B$5:B46)/2-TRUNC(COUNTA($B$5:B46)/2)=0,TRUNC(COUNTA($B$5:B46)/2),TRUNC(COUNTA($B$5:B46)/2)+1)),"")</f>
        <v>L10 - int - 21</v>
      </c>
      <c r="B22" s="34" t="s">
        <v>152</v>
      </c>
      <c r="C22" s="35" t="s">
        <v>84</v>
      </c>
      <c r="D22" s="19" t="s">
        <v>93</v>
      </c>
      <c r="E22" s="35" t="s">
        <v>113</v>
      </c>
      <c r="F22" s="19" t="s">
        <v>113</v>
      </c>
      <c r="G22" s="35" t="s">
        <v>80</v>
      </c>
      <c r="H22" s="35" t="s">
        <v>115</v>
      </c>
      <c r="I22" s="36">
        <f>-37818.5686002864+399</f>
        <v>-37419.568600286402</v>
      </c>
      <c r="J22" s="55"/>
      <c r="K22" s="56"/>
      <c r="L22" t="s">
        <v>71</v>
      </c>
    </row>
    <row r="23" spans="1:12" ht="15" x14ac:dyDescent="0.25">
      <c r="A23" s="16" t="str">
        <f>IF(B23&lt;&gt;"",CONCATENATE(B23," - int - ",IF(COUNTA($B$5:B48)/2-TRUNC(COUNTA($B$5:B48)/2)=0,TRUNC(COUNTA($B$5:B48)/2),TRUNC(COUNTA($B$5:B48)/2)+1)),"")</f>
        <v>L10 - int - 22</v>
      </c>
      <c r="B23" s="34" t="s">
        <v>152</v>
      </c>
      <c r="C23" s="35" t="s">
        <v>78</v>
      </c>
      <c r="D23" s="19" t="s">
        <v>94</v>
      </c>
      <c r="E23" s="35" t="s">
        <v>113</v>
      </c>
      <c r="F23" s="19" t="s">
        <v>113</v>
      </c>
      <c r="G23" s="35" t="s">
        <v>80</v>
      </c>
      <c r="H23" s="35" t="s">
        <v>115</v>
      </c>
      <c r="I23" s="36">
        <v>-46045.893415512779</v>
      </c>
      <c r="J23" s="55"/>
      <c r="K23" s="56"/>
      <c r="L23" t="s">
        <v>71</v>
      </c>
    </row>
    <row r="24" spans="1:12" ht="15" x14ac:dyDescent="0.25">
      <c r="A24" s="16" t="str">
        <f>IF(B24&lt;&gt;"",CONCATENATE(B24," - int - ",IF(COUNTA($B$5:B50)/2-TRUNC(COUNTA($B$5:B50)/2)=0,TRUNC(COUNTA($B$5:B50)/2),TRUNC(COUNTA($B$5:B50)/2)+1)),"")</f>
        <v>L10 - int - 23</v>
      </c>
      <c r="B24" s="34" t="s">
        <v>152</v>
      </c>
      <c r="C24" s="35" t="s">
        <v>78</v>
      </c>
      <c r="D24" s="19" t="s">
        <v>95</v>
      </c>
      <c r="E24" s="35" t="s">
        <v>113</v>
      </c>
      <c r="F24" s="19" t="s">
        <v>113</v>
      </c>
      <c r="G24" s="35" t="s">
        <v>80</v>
      </c>
      <c r="H24" s="35" t="s">
        <v>115</v>
      </c>
      <c r="I24" s="36">
        <v>-34510.568264993548</v>
      </c>
      <c r="J24" s="55"/>
      <c r="K24" s="56"/>
      <c r="L24" t="s">
        <v>71</v>
      </c>
    </row>
    <row r="25" spans="1:12" ht="15" x14ac:dyDescent="0.25">
      <c r="A25" s="16" t="str">
        <f>IF(B25&lt;&gt;"",CONCATENATE(B25," - int - ",IF(COUNTA($B$5:B51)/2-TRUNC(COUNTA($B$5:B51)/2)=0,TRUNC(COUNTA($B$5:B51)/2),TRUNC(COUNTA($B$5:B51)/2)+1)),"")</f>
        <v>L10 - int - 24</v>
      </c>
      <c r="B25" s="34" t="s">
        <v>152</v>
      </c>
      <c r="C25" s="35" t="s">
        <v>78</v>
      </c>
      <c r="D25" s="19" t="s">
        <v>81</v>
      </c>
      <c r="E25" s="35" t="s">
        <v>113</v>
      </c>
      <c r="F25" s="19" t="s">
        <v>113</v>
      </c>
      <c r="G25" s="35" t="s">
        <v>80</v>
      </c>
      <c r="H25" s="35" t="s">
        <v>115</v>
      </c>
      <c r="I25" s="36">
        <v>-8627.642066248387</v>
      </c>
      <c r="J25" s="55"/>
      <c r="K25" s="56"/>
      <c r="L25" t="s">
        <v>71</v>
      </c>
    </row>
    <row r="26" spans="1:12" ht="15" x14ac:dyDescent="0.25">
      <c r="A26" s="16" t="str">
        <f>IF(B26&lt;&gt;"",CONCATENATE(B26," - int - ",IF(COUNTA($B$5:B53)/2-TRUNC(COUNTA($B$5:B53)/2)=0,TRUNC(COUNTA($B$5:B53)/2),TRUNC(COUNTA($B$5:B53)/2)+1)),"")</f>
        <v>L10 - int - 25</v>
      </c>
      <c r="B26" s="34" t="s">
        <v>152</v>
      </c>
      <c r="C26" s="35" t="s">
        <v>78</v>
      </c>
      <c r="D26" s="19" t="s">
        <v>96</v>
      </c>
      <c r="E26" s="35" t="s">
        <v>113</v>
      </c>
      <c r="F26" s="19" t="s">
        <v>113</v>
      </c>
      <c r="G26" s="35" t="s">
        <v>80</v>
      </c>
      <c r="H26" s="35" t="s">
        <v>115</v>
      </c>
      <c r="I26" s="36">
        <v>-35217.923109129159</v>
      </c>
      <c r="J26" s="55"/>
      <c r="K26" s="56"/>
      <c r="L26" t="s">
        <v>71</v>
      </c>
    </row>
    <row r="27" spans="1:12" ht="15" x14ac:dyDescent="0.25">
      <c r="A27" s="16" t="str">
        <f>IF(B27&lt;&gt;"",CONCATENATE(B27," - int - ",IF(COUNTA($B$5:B54)/2-TRUNC(COUNTA($B$5:B54)/2)=0,TRUNC(COUNTA($B$5:B54)/2),TRUNC(COUNTA($B$5:B54)/2)+1)),"")</f>
        <v>L10 - int - 25</v>
      </c>
      <c r="B27" s="34" t="s">
        <v>152</v>
      </c>
      <c r="C27" s="35" t="s">
        <v>82</v>
      </c>
      <c r="D27" s="19" t="s">
        <v>97</v>
      </c>
      <c r="E27" s="35" t="s">
        <v>113</v>
      </c>
      <c r="F27" s="19" t="s">
        <v>113</v>
      </c>
      <c r="G27" s="35" t="s">
        <v>80</v>
      </c>
      <c r="H27" s="35" t="s">
        <v>115</v>
      </c>
      <c r="I27" s="36">
        <v>-32543.913095075943</v>
      </c>
      <c r="J27" s="55"/>
      <c r="K27" s="56"/>
      <c r="L27" t="s">
        <v>71</v>
      </c>
    </row>
    <row r="28" spans="1:12" ht="15" x14ac:dyDescent="0.25">
      <c r="A28" s="16" t="str">
        <f>IF(B28&lt;&gt;"",CONCATENATE(B28," - int - ",IF(COUNTA($B$5:B56)/2-TRUNC(COUNTA($B$5:B56)/2)=0,TRUNC(COUNTA($B$5:B56)/2),TRUNC(COUNTA($B$5:B56)/2)+1)),"")</f>
        <v>L10 - int - 26</v>
      </c>
      <c r="B28" s="34" t="s">
        <v>152</v>
      </c>
      <c r="C28" s="35" t="s">
        <v>82</v>
      </c>
      <c r="D28" s="19" t="s">
        <v>83</v>
      </c>
      <c r="E28" s="35" t="s">
        <v>113</v>
      </c>
      <c r="F28" s="19" t="s">
        <v>113</v>
      </c>
      <c r="G28" s="35" t="s">
        <v>80</v>
      </c>
      <c r="H28" s="35" t="s">
        <v>115</v>
      </c>
      <c r="I28" s="36">
        <v>-12856.118389516387</v>
      </c>
      <c r="J28" s="55"/>
      <c r="K28" s="56"/>
      <c r="L28" t="s">
        <v>71</v>
      </c>
    </row>
    <row r="29" spans="1:12" ht="15" x14ac:dyDescent="0.25">
      <c r="A29" s="16" t="str">
        <f>IF(B29&lt;&gt;"",CONCATENATE(B29," - int - ",IF(COUNTA($B$5:B58)/2-TRUNC(COUNTA($B$5:B58)/2)=0,TRUNC(COUNTA($B$5:B58)/2),TRUNC(COUNTA($B$5:B58)/2)+1)),"")</f>
        <v>L10 - int - 27</v>
      </c>
      <c r="B29" s="34" t="s">
        <v>152</v>
      </c>
      <c r="C29" s="35" t="s">
        <v>82</v>
      </c>
      <c r="D29" s="19" t="s">
        <v>98</v>
      </c>
      <c r="E29" s="35" t="s">
        <v>113</v>
      </c>
      <c r="F29" s="19" t="s">
        <v>113</v>
      </c>
      <c r="G29" s="35" t="s">
        <v>80</v>
      </c>
      <c r="H29" s="35" t="s">
        <v>115</v>
      </c>
      <c r="I29" s="36">
        <v>-16826.448705388219</v>
      </c>
      <c r="J29" s="55"/>
      <c r="K29" s="56"/>
      <c r="L29" t="s">
        <v>71</v>
      </c>
    </row>
    <row r="30" spans="1:12" ht="15" x14ac:dyDescent="0.25">
      <c r="A30" s="16" t="str">
        <f>IF(B30&lt;&gt;"",CONCATENATE(B30," - int - ",IF(COUNTA($B$5:B60)/2-TRUNC(COUNTA($B$5:B60)/2)=0,TRUNC(COUNTA($B$5:B60)/2),TRUNC(COUNTA($B$5:B60)/2)+1)),"")</f>
        <v>L10 - int - 28</v>
      </c>
      <c r="B30" s="34" t="s">
        <v>152</v>
      </c>
      <c r="C30" s="35" t="s">
        <v>82</v>
      </c>
      <c r="D30" s="19" t="s">
        <v>99</v>
      </c>
      <c r="E30" s="35" t="s">
        <v>113</v>
      </c>
      <c r="F30" s="19" t="s">
        <v>113</v>
      </c>
      <c r="G30" s="35" t="s">
        <v>80</v>
      </c>
      <c r="H30" s="35" t="s">
        <v>115</v>
      </c>
      <c r="I30" s="36">
        <v>-36215.102128074817</v>
      </c>
      <c r="J30" s="55"/>
      <c r="K30" s="56"/>
      <c r="L30" t="s">
        <v>71</v>
      </c>
    </row>
    <row r="31" spans="1:12" ht="15" x14ac:dyDescent="0.25">
      <c r="A31" s="16" t="str">
        <f>IF(B31&lt;&gt;"",CONCATENATE(B31," - int - ",IF(COUNTA($B$5:B63)/2-TRUNC(COUNTA($B$5:B63)/2)=0,TRUNC(COUNTA($B$5:B63)/2),TRUNC(COUNTA($B$5:B63)/2)+1)),"")</f>
        <v>L10 - int - 30</v>
      </c>
      <c r="B31" s="34" t="s">
        <v>152</v>
      </c>
      <c r="C31" s="35" t="s">
        <v>82</v>
      </c>
      <c r="D31" s="19" t="s">
        <v>100</v>
      </c>
      <c r="E31" s="35" t="s">
        <v>113</v>
      </c>
      <c r="F31" s="19" t="s">
        <v>113</v>
      </c>
      <c r="G31" s="35" t="s">
        <v>80</v>
      </c>
      <c r="H31" s="35" t="s">
        <v>115</v>
      </c>
      <c r="I31" s="36">
        <v>-19505.552071849157</v>
      </c>
      <c r="J31" s="55"/>
      <c r="K31" s="56"/>
      <c r="L31" t="s">
        <v>71</v>
      </c>
    </row>
    <row r="32" spans="1:12" ht="15" x14ac:dyDescent="0.25">
      <c r="A32" s="16" t="str">
        <f>IF(B32&lt;&gt;"",CONCATENATE(B32," - int - ",IF(COUNTA($B$5:B66)/2-TRUNC(COUNTA($B$5:B66)/2)=0,TRUNC(COUNTA($B$5:B66)/2),TRUNC(COUNTA($B$5:B66)/2)+1)),"")</f>
        <v>L10 - int - 31</v>
      </c>
      <c r="B32" s="34" t="s">
        <v>152</v>
      </c>
      <c r="C32" s="35" t="s">
        <v>101</v>
      </c>
      <c r="D32" s="19" t="s">
        <v>102</v>
      </c>
      <c r="E32" s="35" t="s">
        <v>113</v>
      </c>
      <c r="F32" s="19" t="s">
        <v>113</v>
      </c>
      <c r="G32" s="35" t="s">
        <v>80</v>
      </c>
      <c r="H32" s="35" t="s">
        <v>115</v>
      </c>
      <c r="I32" s="36">
        <v>-38267.558989815516</v>
      </c>
      <c r="J32" s="55"/>
      <c r="K32" s="56"/>
      <c r="L32" t="s">
        <v>71</v>
      </c>
    </row>
    <row r="33" spans="1:12" ht="15" x14ac:dyDescent="0.25">
      <c r="A33" s="16" t="str">
        <f>IF(B33&lt;&gt;"",CONCATENATE(B33," - int - ",IF(COUNTA($B$5:B67)/2-TRUNC(COUNTA($B$5:B67)/2)=0,TRUNC(COUNTA($B$5:B67)/2),TRUNC(COUNTA($B$5:B67)/2)+1)),"")</f>
        <v>L10 - int - 32</v>
      </c>
      <c r="B33" s="34" t="s">
        <v>152</v>
      </c>
      <c r="C33" s="35" t="s">
        <v>101</v>
      </c>
      <c r="D33" s="19" t="s">
        <v>103</v>
      </c>
      <c r="E33" s="35" t="s">
        <v>113</v>
      </c>
      <c r="F33" s="19" t="s">
        <v>113</v>
      </c>
      <c r="G33" s="35" t="s">
        <v>80</v>
      </c>
      <c r="H33" s="35" t="s">
        <v>115</v>
      </c>
      <c r="I33" s="36">
        <v>-12755.852996605172</v>
      </c>
      <c r="J33" s="55"/>
      <c r="K33" s="56"/>
      <c r="L33" t="s">
        <v>71</v>
      </c>
    </row>
    <row r="34" spans="1:12" ht="15" x14ac:dyDescent="0.25">
      <c r="A34" s="16" t="str">
        <f>IF(B34&lt;&gt;"",CONCATENATE(B34," - int - ",IF(COUNTA($B$5:B70)/2-TRUNC(COUNTA($B$5:B70)/2)=0,TRUNC(COUNTA($B$5:B70)/2),TRUNC(COUNTA($B$5:B70)/2)+1)),"")</f>
        <v>L10 - int - 33</v>
      </c>
      <c r="B34" s="34" t="s">
        <v>152</v>
      </c>
      <c r="C34" s="35" t="s">
        <v>101</v>
      </c>
      <c r="D34" s="19" t="s">
        <v>104</v>
      </c>
      <c r="E34" s="35" t="s">
        <v>113</v>
      </c>
      <c r="F34" s="19" t="s">
        <v>113</v>
      </c>
      <c r="G34" s="35" t="s">
        <v>80</v>
      </c>
      <c r="H34" s="35" t="s">
        <v>115</v>
      </c>
      <c r="I34" s="36">
        <v>-37040.030002528023</v>
      </c>
      <c r="J34" s="55"/>
      <c r="K34" s="56"/>
      <c r="L34" t="s">
        <v>71</v>
      </c>
    </row>
    <row r="35" spans="1:12" ht="15" x14ac:dyDescent="0.25">
      <c r="A35" s="16" t="str">
        <f>IF(B35&lt;&gt;"",CONCATENATE(B35," - int - ",IF(COUNTA($B$5:B73)/2-TRUNC(COUNTA($B$5:B73)/2)=0,TRUNC(COUNTA($B$5:B73)/2),TRUNC(COUNTA($B$5:B73)/2)+1)),"")</f>
        <v>L10 - int - 35</v>
      </c>
      <c r="B35" s="34" t="s">
        <v>152</v>
      </c>
      <c r="C35" s="35" t="s">
        <v>105</v>
      </c>
      <c r="D35" s="19" t="s">
        <v>106</v>
      </c>
      <c r="E35" s="35" t="s">
        <v>113</v>
      </c>
      <c r="F35" s="19" t="s">
        <v>113</v>
      </c>
      <c r="G35" s="35" t="s">
        <v>80</v>
      </c>
      <c r="H35" s="35" t="s">
        <v>115</v>
      </c>
      <c r="I35" s="36">
        <v>-32629.444147093378</v>
      </c>
      <c r="J35" s="55"/>
      <c r="K35" s="56"/>
      <c r="L35" t="s">
        <v>71</v>
      </c>
    </row>
    <row r="36" spans="1:12" ht="15" x14ac:dyDescent="0.25">
      <c r="A36" s="16" t="str">
        <f>IF(B36&lt;&gt;"",CONCATENATE(B36," - int - ",IF(COUNTA($B$5:B76)/2-TRUNC(COUNTA($B$5:B76)/2)=0,TRUNC(COUNTA($B$5:B76)/2),TRUNC(COUNTA($B$5:B76)/2)+1)),"")</f>
        <v>L10 - int - 36</v>
      </c>
      <c r="B36" s="34" t="s">
        <v>152</v>
      </c>
      <c r="C36" s="35" t="s">
        <v>105</v>
      </c>
      <c r="D36" s="19" t="s">
        <v>107</v>
      </c>
      <c r="E36" s="35" t="s">
        <v>113</v>
      </c>
      <c r="F36" s="19" t="s">
        <v>113</v>
      </c>
      <c r="G36" s="35" t="s">
        <v>80</v>
      </c>
      <c r="H36" s="35" t="s">
        <v>115</v>
      </c>
      <c r="I36" s="36">
        <v>-62824.327957350171</v>
      </c>
      <c r="J36" s="55"/>
      <c r="K36" s="56"/>
      <c r="L36" t="s">
        <v>71</v>
      </c>
    </row>
    <row r="37" spans="1:12" ht="15" x14ac:dyDescent="0.25">
      <c r="A37" s="16" t="str">
        <f>IF(B37&lt;&gt;"",CONCATENATE(B37," - int - ",IF(COUNTA($B$5:B78)/2-TRUNC(COUNTA($B$5:B78)/2)=0,TRUNC(COUNTA($B$5:B78)/2),TRUNC(COUNTA($B$5:B78)/2)+1)),"")</f>
        <v>L10 - int - 37</v>
      </c>
      <c r="B37" s="34" t="s">
        <v>152</v>
      </c>
      <c r="C37" s="35" t="s">
        <v>108</v>
      </c>
      <c r="D37" s="19" t="s">
        <v>109</v>
      </c>
      <c r="E37" s="35" t="s">
        <v>113</v>
      </c>
      <c r="F37" s="19" t="s">
        <v>113</v>
      </c>
      <c r="G37" s="35" t="s">
        <v>80</v>
      </c>
      <c r="H37" s="35" t="s">
        <v>115</v>
      </c>
      <c r="I37" s="36">
        <v>-15716.09788050516</v>
      </c>
      <c r="J37" s="55"/>
      <c r="K37" s="56"/>
      <c r="L37" t="s">
        <v>71</v>
      </c>
    </row>
    <row r="38" spans="1:12" ht="15" x14ac:dyDescent="0.25">
      <c r="A38" s="16" t="str">
        <f>IF(B38&lt;&gt;"",CONCATENATE(B38," - int - ",IF(COUNTA($B$5:B80)/2-TRUNC(COUNTA($B$5:B80)/2)=0,TRUNC(COUNTA($B$5:B80)/2),TRUNC(COUNTA($B$5:B80)/2)+1)),"")</f>
        <v>L10 - int - 38</v>
      </c>
      <c r="B38" s="34" t="s">
        <v>152</v>
      </c>
      <c r="C38" s="35" t="s">
        <v>108</v>
      </c>
      <c r="D38" s="19" t="s">
        <v>110</v>
      </c>
      <c r="E38" s="35" t="s">
        <v>113</v>
      </c>
      <c r="F38" s="19" t="s">
        <v>113</v>
      </c>
      <c r="G38" s="35" t="s">
        <v>80</v>
      </c>
      <c r="H38" s="35" t="s">
        <v>115</v>
      </c>
      <c r="I38" s="36">
        <v>-20912.559617455056</v>
      </c>
      <c r="J38" s="55"/>
      <c r="K38" s="56"/>
      <c r="L38" t="s">
        <v>71</v>
      </c>
    </row>
    <row r="39" spans="1:12" ht="15" x14ac:dyDescent="0.25">
      <c r="A39" s="16" t="str">
        <f>IF(B39&lt;&gt;"",CONCATENATE(B39," - int - ",IF(COUNTA($B$5:B82)/2-TRUNC(COUNTA($B$5:B82)/2)=0,TRUNC(COUNTA($B$5:B82)/2),TRUNC(COUNTA($B$5:B82)/2)+1)),"")</f>
        <v>L10 - int - 39</v>
      </c>
      <c r="B39" s="34" t="s">
        <v>152</v>
      </c>
      <c r="C39" s="35" t="s">
        <v>108</v>
      </c>
      <c r="D39" s="19" t="s">
        <v>111</v>
      </c>
      <c r="E39" s="35" t="s">
        <v>113</v>
      </c>
      <c r="F39" s="19" t="s">
        <v>113</v>
      </c>
      <c r="G39" s="35" t="s">
        <v>80</v>
      </c>
      <c r="H39" s="35" t="s">
        <v>115</v>
      </c>
      <c r="I39" s="36">
        <v>-20912.559617455056</v>
      </c>
      <c r="J39" s="55"/>
      <c r="K39" s="56"/>
      <c r="L39" t="s">
        <v>71</v>
      </c>
    </row>
    <row r="40" spans="1:12" ht="15" x14ac:dyDescent="0.25">
      <c r="A40" s="16" t="str">
        <f>IF(B40&lt;&gt;"",CONCATENATE(B40," - int - ",IF(COUNTA($B$5:B84)/2-TRUNC(COUNTA($B$5:B84)/2)=0,TRUNC(COUNTA($B$5:B84)/2),TRUNC(COUNTA($B$5:B84)/2)+1)),"")</f>
        <v>L10 - int - 40</v>
      </c>
      <c r="B40" s="34" t="s">
        <v>152</v>
      </c>
      <c r="C40" s="35" t="s">
        <v>108</v>
      </c>
      <c r="D40" s="19" t="s">
        <v>112</v>
      </c>
      <c r="E40" s="35" t="s">
        <v>113</v>
      </c>
      <c r="F40" s="19" t="s">
        <v>113</v>
      </c>
      <c r="G40" s="35" t="s">
        <v>80</v>
      </c>
      <c r="H40" s="35" t="s">
        <v>115</v>
      </c>
      <c r="I40" s="36">
        <v>-14731.590128525055</v>
      </c>
      <c r="J40" s="55"/>
      <c r="K40" s="56"/>
      <c r="L40" t="s">
        <v>71</v>
      </c>
    </row>
    <row r="41" spans="1:12" ht="32.25" customHeight="1" x14ac:dyDescent="0.25">
      <c r="A41" s="16" t="str">
        <f>IF(B41&lt;&gt;"",CONCATENATE(B41," - int - ",IF(COUNTA($B$5:B65)/2-TRUNC(COUNTA($B$5:B65)/2)=0,TRUNC(COUNTA($B$5:B65)/2),TRUNC(COUNTA($B$5:B65)/2)+1)),"")</f>
        <v>L10 - int - 31</v>
      </c>
      <c r="B41" s="34" t="s">
        <v>152</v>
      </c>
      <c r="C41" s="35" t="s">
        <v>84</v>
      </c>
      <c r="D41" s="19" t="s">
        <v>93</v>
      </c>
      <c r="E41" s="35" t="s">
        <v>113</v>
      </c>
      <c r="F41" s="19" t="s">
        <v>113</v>
      </c>
      <c r="G41" s="35" t="s">
        <v>80</v>
      </c>
      <c r="H41" s="38">
        <v>50</v>
      </c>
      <c r="I41" s="36">
        <v>-399</v>
      </c>
      <c r="J41" s="46" t="s">
        <v>187</v>
      </c>
      <c r="K41" s="50" t="s">
        <v>182</v>
      </c>
      <c r="L41" t="s">
        <v>71</v>
      </c>
    </row>
    <row r="42" spans="1:12" ht="21" customHeight="1" x14ac:dyDescent="0.25">
      <c r="A42" s="16" t="str">
        <f>IF(B42&lt;&gt;"",CONCATENATE(B42," - int - ",IF(COUNTA($B$5:B42)/2-TRUNC(COUNTA($B$5:B42)/2)=0,TRUNC(COUNTA($B$5:B42)/2),TRUNC(COUNTA($B$5:B42)/2)+1)),"")</f>
        <v>L10 - int - 19</v>
      </c>
      <c r="B42" s="34" t="s">
        <v>152</v>
      </c>
      <c r="C42" s="35" t="s">
        <v>84</v>
      </c>
      <c r="D42" s="19" t="s">
        <v>93</v>
      </c>
      <c r="E42" s="35" t="s">
        <v>113</v>
      </c>
      <c r="F42" s="19" t="s">
        <v>113</v>
      </c>
      <c r="G42" s="35" t="s">
        <v>80</v>
      </c>
      <c r="H42" s="35" t="s">
        <v>114</v>
      </c>
      <c r="I42" s="36">
        <v>399</v>
      </c>
      <c r="J42" s="48"/>
      <c r="K42" s="51"/>
      <c r="L42" t="s">
        <v>71</v>
      </c>
    </row>
    <row r="43" spans="1:12" ht="15" x14ac:dyDescent="0.25">
      <c r="A43" s="16" t="str">
        <f>IF(B43&lt;&gt;"",CONCATENATE(B43," - int - ",IF(COUNTA($B$5:B43)/2-TRUNC(COUNTA($B$5:B43)/2)=0,TRUNC(COUNTA($B$5:B43)/2),TRUNC(COUNTA($B$5:B43)/2)+1)),"")</f>
        <v>L10 - int - 20</v>
      </c>
      <c r="B43" s="34" t="s">
        <v>152</v>
      </c>
      <c r="C43" s="35" t="s">
        <v>84</v>
      </c>
      <c r="D43" s="19" t="s">
        <v>90</v>
      </c>
      <c r="E43" s="35" t="s">
        <v>113</v>
      </c>
      <c r="F43" s="19" t="s">
        <v>113</v>
      </c>
      <c r="G43" s="35" t="s">
        <v>80</v>
      </c>
      <c r="H43" s="35" t="s">
        <v>114</v>
      </c>
      <c r="I43" s="36">
        <v>779.71324193548367</v>
      </c>
      <c r="J43" s="46" t="s">
        <v>188</v>
      </c>
      <c r="K43" s="49" t="s">
        <v>182</v>
      </c>
      <c r="L43" t="s">
        <v>71</v>
      </c>
    </row>
    <row r="44" spans="1:12" ht="15" x14ac:dyDescent="0.25">
      <c r="A44" s="16" t="str">
        <f>IF(B44&lt;&gt;"",CONCATENATE(B44," - int - ",IF(COUNTA($B$5:B44)/2-TRUNC(COUNTA($B$5:B44)/2)=0,TRUNC(COUNTA($B$5:B44)/2),TRUNC(COUNTA($B$5:B44)/2)+1)),"")</f>
        <v>L10 - int - 20</v>
      </c>
      <c r="B44" s="34" t="s">
        <v>152</v>
      </c>
      <c r="C44" s="35" t="s">
        <v>84</v>
      </c>
      <c r="D44" s="19" t="s">
        <v>91</v>
      </c>
      <c r="E44" s="35" t="s">
        <v>113</v>
      </c>
      <c r="F44" s="19" t="s">
        <v>113</v>
      </c>
      <c r="G44" s="35" t="s">
        <v>80</v>
      </c>
      <c r="H44" s="35" t="s">
        <v>114</v>
      </c>
      <c r="I44" s="36">
        <v>-6927.3534247311836</v>
      </c>
      <c r="J44" s="47"/>
      <c r="K44" s="50"/>
      <c r="L44" t="s">
        <v>71</v>
      </c>
    </row>
    <row r="45" spans="1:12" ht="15" x14ac:dyDescent="0.25">
      <c r="A45" s="16" t="str">
        <f>IF(B45&lt;&gt;"",CONCATENATE(B45," - int - ",IF(COUNTA($B$5:B45)/2-TRUNC(COUNTA($B$5:B45)/2)=0,TRUNC(COUNTA($B$5:B45)/2),TRUNC(COUNTA($B$5:B45)/2)+1)),"")</f>
        <v>L10 - int - 21</v>
      </c>
      <c r="B45" s="34" t="s">
        <v>152</v>
      </c>
      <c r="C45" s="35" t="s">
        <v>84</v>
      </c>
      <c r="D45" s="19" t="s">
        <v>92</v>
      </c>
      <c r="E45" s="35" t="s">
        <v>113</v>
      </c>
      <c r="F45" s="19" t="s">
        <v>113</v>
      </c>
      <c r="G45" s="35" t="s">
        <v>80</v>
      </c>
      <c r="H45" s="35" t="s">
        <v>114</v>
      </c>
      <c r="I45" s="36">
        <v>1949.2831048387088</v>
      </c>
      <c r="J45" s="47"/>
      <c r="K45" s="50"/>
      <c r="L45" t="s">
        <v>71</v>
      </c>
    </row>
    <row r="46" spans="1:12" ht="15" x14ac:dyDescent="0.25">
      <c r="A46" s="16" t="str">
        <f>IF(B46&lt;&gt;"",CONCATENATE(B46," - int - ",IF(COUNTA($B$5:B46)/2-TRUNC(COUNTA($B$5:B46)/2)=0,TRUNC(COUNTA($B$5:B46)/2),TRUNC(COUNTA($B$5:B46)/2)+1)),"")</f>
        <v>L10 - int - 21</v>
      </c>
      <c r="B46" s="34" t="s">
        <v>152</v>
      </c>
      <c r="C46" s="35" t="s">
        <v>84</v>
      </c>
      <c r="D46" s="19" t="s">
        <v>93</v>
      </c>
      <c r="E46" s="35" t="s">
        <v>113</v>
      </c>
      <c r="F46" s="19" t="s">
        <v>113</v>
      </c>
      <c r="G46" s="35" t="s">
        <v>80</v>
      </c>
      <c r="H46" s="35" t="s">
        <v>117</v>
      </c>
      <c r="I46" s="36">
        <v>36491.980014000001</v>
      </c>
      <c r="J46" s="47"/>
      <c r="K46" s="50"/>
      <c r="L46" t="s">
        <v>71</v>
      </c>
    </row>
    <row r="47" spans="1:12" ht="15" x14ac:dyDescent="0.25">
      <c r="A47" s="16" t="str">
        <f>IF(B47&lt;&gt;"",CONCATENATE(B47," - int - ",IF(COUNTA($B$5:B47)/2-TRUNC(COUNTA($B$5:B47)/2)=0,TRUNC(COUNTA($B$5:B47)/2),TRUNC(COUNTA($B$5:B47)/2)+1)),"")</f>
        <v>L10 - int - 22</v>
      </c>
      <c r="B47" s="34" t="s">
        <v>152</v>
      </c>
      <c r="C47" s="35" t="s">
        <v>84</v>
      </c>
      <c r="D47" s="19" t="s">
        <v>93</v>
      </c>
      <c r="E47" s="35" t="s">
        <v>113</v>
      </c>
      <c r="F47" s="19" t="s">
        <v>113</v>
      </c>
      <c r="G47" s="35" t="s">
        <v>80</v>
      </c>
      <c r="H47" s="35" t="s">
        <v>114</v>
      </c>
      <c r="I47" s="36">
        <f>2865.29335053763-399</f>
        <v>2466.29335053763</v>
      </c>
      <c r="J47" s="47"/>
      <c r="K47" s="50"/>
      <c r="L47" t="s">
        <v>71</v>
      </c>
    </row>
    <row r="48" spans="1:12" ht="15" x14ac:dyDescent="0.25">
      <c r="A48" s="16" t="str">
        <f>IF(B48&lt;&gt;"",CONCATENATE(B48," - int - ",IF(COUNTA($B$5:B48)/2-TRUNC(COUNTA($B$5:B48)/2)=0,TRUNC(COUNTA($B$5:B48)/2),TRUNC(COUNTA($B$5:B48)/2)+1)),"")</f>
        <v>L10 - int - 22</v>
      </c>
      <c r="B48" s="34" t="s">
        <v>152</v>
      </c>
      <c r="C48" s="35" t="s">
        <v>78</v>
      </c>
      <c r="D48" s="19" t="s">
        <v>94</v>
      </c>
      <c r="E48" s="35" t="s">
        <v>113</v>
      </c>
      <c r="F48" s="19" t="s">
        <v>113</v>
      </c>
      <c r="G48" s="35" t="s">
        <v>80</v>
      </c>
      <c r="H48" s="35" t="s">
        <v>117</v>
      </c>
      <c r="I48" s="36">
        <v>27344.540021999986</v>
      </c>
      <c r="J48" s="47"/>
      <c r="K48" s="50"/>
      <c r="L48" t="s">
        <v>71</v>
      </c>
    </row>
    <row r="49" spans="1:12" ht="15" x14ac:dyDescent="0.25">
      <c r="A49" s="16" t="str">
        <f>IF(B49&lt;&gt;"",CONCATENATE(B49," - int - ",IF(COUNTA($B$5:B49)/2-TRUNC(COUNTA($B$5:B49)/2)=0,TRUNC(COUNTA($B$5:B49)/2),TRUNC(COUNTA($B$5:B49)/2)+1)),"")</f>
        <v>L10 - int - 23</v>
      </c>
      <c r="B49" s="34" t="s">
        <v>152</v>
      </c>
      <c r="C49" s="35" t="s">
        <v>78</v>
      </c>
      <c r="D49" s="19" t="s">
        <v>94</v>
      </c>
      <c r="E49" s="35" t="s">
        <v>113</v>
      </c>
      <c r="F49" s="19" t="s">
        <v>113</v>
      </c>
      <c r="G49" s="35" t="s">
        <v>80</v>
      </c>
      <c r="H49" s="35" t="s">
        <v>114</v>
      </c>
      <c r="I49" s="36">
        <v>-17820.286758064518</v>
      </c>
      <c r="J49" s="47"/>
      <c r="K49" s="50"/>
      <c r="L49" t="s">
        <v>71</v>
      </c>
    </row>
    <row r="50" spans="1:12" ht="15" x14ac:dyDescent="0.25">
      <c r="A50" s="16" t="str">
        <f>IF(B50&lt;&gt;"",CONCATENATE(B50," - int - ",IF(COUNTA($B$5:B50)/2-TRUNC(COUNTA($B$5:B50)/2)=0,TRUNC(COUNTA($B$5:B50)/2),TRUNC(COUNTA($B$5:B50)/2)+1)),"")</f>
        <v>L10 - int - 23</v>
      </c>
      <c r="B50" s="34" t="s">
        <v>152</v>
      </c>
      <c r="C50" s="35" t="s">
        <v>78</v>
      </c>
      <c r="D50" s="19" t="s">
        <v>94</v>
      </c>
      <c r="E50" s="35" t="s">
        <v>86</v>
      </c>
      <c r="F50" s="19" t="s">
        <v>161</v>
      </c>
      <c r="G50" s="35" t="s">
        <v>80</v>
      </c>
      <c r="H50" s="35" t="s">
        <v>117</v>
      </c>
      <c r="I50" s="36">
        <v>-564.93000000000029</v>
      </c>
      <c r="J50" s="47"/>
      <c r="K50" s="50"/>
      <c r="L50" t="s">
        <v>71</v>
      </c>
    </row>
    <row r="51" spans="1:12" ht="15" x14ac:dyDescent="0.25">
      <c r="A51" s="16" t="str">
        <f>IF(B51&lt;&gt;"",CONCATENATE(B51," - int - ",IF(COUNTA($B$5:B51)/2-TRUNC(COUNTA($B$5:B51)/2)=0,TRUNC(COUNTA($B$5:B51)/2),TRUNC(COUNTA($B$5:B51)/2)+1)),"")</f>
        <v>L10 - int - 24</v>
      </c>
      <c r="B51" s="34" t="s">
        <v>152</v>
      </c>
      <c r="C51" s="35" t="s">
        <v>78</v>
      </c>
      <c r="D51" s="19" t="s">
        <v>95</v>
      </c>
      <c r="E51" s="35" t="s">
        <v>113</v>
      </c>
      <c r="F51" s="19" t="s">
        <v>113</v>
      </c>
      <c r="G51" s="35" t="s">
        <v>80</v>
      </c>
      <c r="H51" s="35" t="s">
        <v>114</v>
      </c>
      <c r="I51" s="36">
        <v>2359.4264838709673</v>
      </c>
      <c r="J51" s="47"/>
      <c r="K51" s="50"/>
      <c r="L51" t="s">
        <v>71</v>
      </c>
    </row>
    <row r="52" spans="1:12" ht="15" x14ac:dyDescent="0.25">
      <c r="A52" s="16" t="str">
        <f>IF(B52&lt;&gt;"",CONCATENATE(B52," - int - ",IF(COUNTA($B$5:B52)/2-TRUNC(COUNTA($B$5:B52)/2)=0,TRUNC(COUNTA($B$5:B52)/2),TRUNC(COUNTA($B$5:B52)/2)+1)),"")</f>
        <v>L10 - int - 24</v>
      </c>
      <c r="B52" s="34" t="s">
        <v>152</v>
      </c>
      <c r="C52" s="35" t="s">
        <v>78</v>
      </c>
      <c r="D52" s="19" t="s">
        <v>81</v>
      </c>
      <c r="E52" s="35" t="s">
        <v>113</v>
      </c>
      <c r="F52" s="19" t="s">
        <v>113</v>
      </c>
      <c r="G52" s="35" t="s">
        <v>80</v>
      </c>
      <c r="H52" s="35" t="s">
        <v>114</v>
      </c>
      <c r="I52" s="36">
        <v>589.85662096774183</v>
      </c>
      <c r="J52" s="47"/>
      <c r="K52" s="50"/>
      <c r="L52" t="s">
        <v>71</v>
      </c>
    </row>
    <row r="53" spans="1:12" ht="15" x14ac:dyDescent="0.25">
      <c r="A53" s="16" t="str">
        <f>IF(B53&lt;&gt;"",CONCATENATE(B53," - int - ",IF(COUNTA($B$5:B53)/2-TRUNC(COUNTA($B$5:B53)/2)=0,TRUNC(COUNTA($B$5:B53)/2),TRUNC(COUNTA($B$5:B53)/2)+1)),"")</f>
        <v>L10 - int - 25</v>
      </c>
      <c r="B53" s="34" t="s">
        <v>152</v>
      </c>
      <c r="C53" s="35" t="s">
        <v>78</v>
      </c>
      <c r="D53" s="19" t="s">
        <v>96</v>
      </c>
      <c r="E53" s="35" t="s">
        <v>113</v>
      </c>
      <c r="F53" s="19" t="s">
        <v>113</v>
      </c>
      <c r="G53" s="35" t="s">
        <v>80</v>
      </c>
      <c r="H53" s="35" t="s">
        <v>117</v>
      </c>
      <c r="I53" s="36">
        <v>26065.70001</v>
      </c>
      <c r="J53" s="47"/>
      <c r="K53" s="50"/>
      <c r="L53" t="s">
        <v>71</v>
      </c>
    </row>
    <row r="54" spans="1:12" ht="15" x14ac:dyDescent="0.25">
      <c r="A54" s="16" t="str">
        <f>IF(B54&lt;&gt;"",CONCATENATE(B54," - int - ",IF(COUNTA($B$5:B54)/2-TRUNC(COUNTA($B$5:B54)/2)=0,TRUNC(COUNTA($B$5:B54)/2),TRUNC(COUNTA($B$5:B54)/2)+1)),"")</f>
        <v>L10 - int - 25</v>
      </c>
      <c r="B54" s="34" t="s">
        <v>152</v>
      </c>
      <c r="C54" s="35" t="s">
        <v>78</v>
      </c>
      <c r="D54" s="19" t="s">
        <v>96</v>
      </c>
      <c r="E54" s="35" t="s">
        <v>113</v>
      </c>
      <c r="F54" s="19" t="s">
        <v>113</v>
      </c>
      <c r="G54" s="35" t="s">
        <v>80</v>
      </c>
      <c r="H54" s="35" t="s">
        <v>114</v>
      </c>
      <c r="I54" s="36">
        <v>1769.5698629032254</v>
      </c>
      <c r="J54" s="47"/>
      <c r="K54" s="50"/>
      <c r="L54" t="s">
        <v>71</v>
      </c>
    </row>
    <row r="55" spans="1:12" ht="15" x14ac:dyDescent="0.25">
      <c r="A55" s="16" t="str">
        <f>IF(B55&lt;&gt;"",CONCATENATE(B55," - int - ",IF(COUNTA($B$5:B55)/2-TRUNC(COUNTA($B$5:B55)/2)=0,TRUNC(COUNTA($B$5:B55)/2),TRUNC(COUNTA($B$5:B55)/2)+1)),"")</f>
        <v>L10 - int - 26</v>
      </c>
      <c r="B55" s="34" t="s">
        <v>152</v>
      </c>
      <c r="C55" s="35" t="s">
        <v>82</v>
      </c>
      <c r="D55" s="19" t="s">
        <v>97</v>
      </c>
      <c r="E55" s="35" t="s">
        <v>113</v>
      </c>
      <c r="F55" s="19" t="s">
        <v>113</v>
      </c>
      <c r="G55" s="35" t="s">
        <v>80</v>
      </c>
      <c r="H55" s="35" t="s">
        <v>114</v>
      </c>
      <c r="I55" s="36">
        <v>2949.2831048387088</v>
      </c>
      <c r="J55" s="47"/>
      <c r="K55" s="50"/>
      <c r="L55" t="s">
        <v>71</v>
      </c>
    </row>
    <row r="56" spans="1:12" ht="15" x14ac:dyDescent="0.25">
      <c r="A56" s="16" t="str">
        <f>IF(B56&lt;&gt;"",CONCATENATE(B56," - int - ",IF(COUNTA($B$5:B56)/2-TRUNC(COUNTA($B$5:B56)/2)=0,TRUNC(COUNTA($B$5:B56)/2),TRUNC(COUNTA($B$5:B56)/2)+1)),"")</f>
        <v>L10 - int - 26</v>
      </c>
      <c r="B56" s="34" t="s">
        <v>152</v>
      </c>
      <c r="C56" s="35" t="s">
        <v>82</v>
      </c>
      <c r="D56" s="19" t="s">
        <v>97</v>
      </c>
      <c r="E56" s="35" t="s">
        <v>86</v>
      </c>
      <c r="F56" s="19" t="s">
        <v>161</v>
      </c>
      <c r="G56" s="35" t="s">
        <v>80</v>
      </c>
      <c r="H56" s="35" t="s">
        <v>117</v>
      </c>
      <c r="I56" s="36">
        <v>4225.2780600000006</v>
      </c>
      <c r="J56" s="47"/>
      <c r="K56" s="50"/>
      <c r="L56" t="s">
        <v>71</v>
      </c>
    </row>
    <row r="57" spans="1:12" ht="15" x14ac:dyDescent="0.25">
      <c r="A57" s="16" t="str">
        <f>IF(B57&lt;&gt;"",CONCATENATE(B57," - int - ",IF(COUNTA($B$5:B57)/2-TRUNC(COUNTA($B$5:B57)/2)=0,TRUNC(COUNTA($B$5:B57)/2),TRUNC(COUNTA($B$5:B57)/2)+1)),"")</f>
        <v>L10 - int - 27</v>
      </c>
      <c r="B57" s="34" t="s">
        <v>152</v>
      </c>
      <c r="C57" s="35" t="s">
        <v>82</v>
      </c>
      <c r="D57" s="19" t="s">
        <v>83</v>
      </c>
      <c r="E57" s="35" t="s">
        <v>113</v>
      </c>
      <c r="F57" s="19" t="s">
        <v>113</v>
      </c>
      <c r="G57" s="35" t="s">
        <v>80</v>
      </c>
      <c r="H57" s="35" t="s">
        <v>114</v>
      </c>
      <c r="I57" s="36">
        <v>589.85662096774172</v>
      </c>
      <c r="J57" s="47"/>
      <c r="K57" s="50"/>
      <c r="L57" t="s">
        <v>71</v>
      </c>
    </row>
    <row r="58" spans="1:12" ht="15" x14ac:dyDescent="0.25">
      <c r="A58" s="16" t="str">
        <f>IF(B58&lt;&gt;"",CONCATENATE(B58," - int - ",IF(COUNTA($B$5:B58)/2-TRUNC(COUNTA($B$5:B58)/2)=0,TRUNC(COUNTA($B$5:B58)/2),TRUNC(COUNTA($B$5:B58)/2)+1)),"")</f>
        <v>L10 - int - 27</v>
      </c>
      <c r="B58" s="34" t="s">
        <v>152</v>
      </c>
      <c r="C58" s="35" t="s">
        <v>82</v>
      </c>
      <c r="D58" s="19" t="s">
        <v>83</v>
      </c>
      <c r="E58" s="35" t="s">
        <v>86</v>
      </c>
      <c r="F58" s="19" t="s">
        <v>161</v>
      </c>
      <c r="G58" s="35" t="s">
        <v>80</v>
      </c>
      <c r="H58" s="35" t="s">
        <v>117</v>
      </c>
      <c r="I58" s="36">
        <v>5000.0001000000002</v>
      </c>
      <c r="J58" s="47"/>
      <c r="K58" s="50"/>
      <c r="L58" t="s">
        <v>71</v>
      </c>
    </row>
    <row r="59" spans="1:12" ht="15" x14ac:dyDescent="0.25">
      <c r="A59" s="16" t="str">
        <f>IF(B59&lt;&gt;"",CONCATENATE(B59," - int - ",IF(COUNTA($B$5:B59)/2-TRUNC(COUNTA($B$5:B59)/2)=0,TRUNC(COUNTA($B$5:B59)/2),TRUNC(COUNTA($B$5:B59)/2)+1)),"")</f>
        <v>L10 - int - 28</v>
      </c>
      <c r="B59" s="34" t="s">
        <v>152</v>
      </c>
      <c r="C59" s="35" t="s">
        <v>82</v>
      </c>
      <c r="D59" s="19" t="s">
        <v>98</v>
      </c>
      <c r="E59" s="35" t="s">
        <v>113</v>
      </c>
      <c r="F59" s="19" t="s">
        <v>113</v>
      </c>
      <c r="G59" s="35" t="s">
        <v>80</v>
      </c>
      <c r="H59" s="35" t="s">
        <v>114</v>
      </c>
      <c r="I59" s="36">
        <v>2359.4264838709673</v>
      </c>
      <c r="J59" s="47"/>
      <c r="K59" s="50"/>
      <c r="L59" t="s">
        <v>71</v>
      </c>
    </row>
    <row r="60" spans="1:12" ht="15" x14ac:dyDescent="0.25">
      <c r="A60" s="16" t="str">
        <f>IF(B60&lt;&gt;"",CONCATENATE(B60," - int - ",IF(COUNTA($B$5:B60)/2-TRUNC(COUNTA($B$5:B60)/2)=0,TRUNC(COUNTA($B$5:B60)/2),TRUNC(COUNTA($B$5:B60)/2)+1)),"")</f>
        <v>L10 - int - 28</v>
      </c>
      <c r="B60" s="34" t="s">
        <v>152</v>
      </c>
      <c r="C60" s="35" t="s">
        <v>82</v>
      </c>
      <c r="D60" s="19" t="s">
        <v>98</v>
      </c>
      <c r="E60" s="35" t="s">
        <v>86</v>
      </c>
      <c r="F60" s="19" t="s">
        <v>161</v>
      </c>
      <c r="G60" s="35" t="s">
        <v>80</v>
      </c>
      <c r="H60" s="35" t="s">
        <v>117</v>
      </c>
      <c r="I60" s="36">
        <v>1408.4260200000001</v>
      </c>
      <c r="J60" s="47"/>
      <c r="K60" s="50"/>
      <c r="L60" t="s">
        <v>71</v>
      </c>
    </row>
    <row r="61" spans="1:12" ht="15" x14ac:dyDescent="0.25">
      <c r="A61" s="16" t="str">
        <f>IF(B61&lt;&gt;"",CONCATENATE(B61," - int - ",IF(COUNTA($B$5:B61)/2-TRUNC(COUNTA($B$5:B61)/2)=0,TRUNC(COUNTA($B$5:B61)/2),TRUNC(COUNTA($B$5:B61)/2)+1)),"")</f>
        <v>L10 - int - 29</v>
      </c>
      <c r="B61" s="34" t="s">
        <v>152</v>
      </c>
      <c r="C61" s="35" t="s">
        <v>82</v>
      </c>
      <c r="D61" s="19" t="s">
        <v>99</v>
      </c>
      <c r="E61" s="35" t="s">
        <v>113</v>
      </c>
      <c r="F61" s="19" t="s">
        <v>113</v>
      </c>
      <c r="G61" s="35" t="s">
        <v>80</v>
      </c>
      <c r="H61" s="35" t="s">
        <v>114</v>
      </c>
      <c r="I61" s="36">
        <v>5308.7095887096766</v>
      </c>
      <c r="J61" s="47"/>
      <c r="K61" s="50"/>
      <c r="L61" t="s">
        <v>71</v>
      </c>
    </row>
    <row r="62" spans="1:12" ht="15" x14ac:dyDescent="0.25">
      <c r="A62" s="16" t="str">
        <f>IF(B62&lt;&gt;"",CONCATENATE(B62," - int - ",IF(COUNTA($B$5:B62)/2-TRUNC(COUNTA($B$5:B62)/2)=0,TRUNC(COUNTA($B$5:B62)/2),TRUNC(COUNTA($B$5:B62)/2)+1)),"")</f>
        <v>L10 - int - 29</v>
      </c>
      <c r="B62" s="34" t="s">
        <v>152</v>
      </c>
      <c r="C62" s="35" t="s">
        <v>82</v>
      </c>
      <c r="D62" s="19" t="s">
        <v>99</v>
      </c>
      <c r="E62" s="35" t="s">
        <v>86</v>
      </c>
      <c r="F62" s="19" t="s">
        <v>161</v>
      </c>
      <c r="G62" s="35" t="s">
        <v>80</v>
      </c>
      <c r="H62" s="35" t="s">
        <v>117</v>
      </c>
      <c r="I62" s="36">
        <v>2394.0161200000002</v>
      </c>
      <c r="J62" s="47"/>
      <c r="K62" s="50"/>
      <c r="L62" t="s">
        <v>71</v>
      </c>
    </row>
    <row r="63" spans="1:12" ht="15" x14ac:dyDescent="0.25">
      <c r="A63" s="16" t="str">
        <f>IF(B63&lt;&gt;"",CONCATENATE(B63," - int - ",IF(COUNTA($B$5:B63)/2-TRUNC(COUNTA($B$5:B63)/2)=0,TRUNC(COUNTA($B$5:B63)/2),TRUNC(COUNTA($B$5:B63)/2)+1)),"")</f>
        <v>L10 - int - 30</v>
      </c>
      <c r="B63" s="34" t="s">
        <v>152</v>
      </c>
      <c r="C63" s="35" t="s">
        <v>82</v>
      </c>
      <c r="D63" s="19" t="s">
        <v>100</v>
      </c>
      <c r="E63" s="35" t="s">
        <v>113</v>
      </c>
      <c r="F63" s="19" t="s">
        <v>113</v>
      </c>
      <c r="G63" s="35" t="s">
        <v>80</v>
      </c>
      <c r="H63" s="35" t="s">
        <v>117</v>
      </c>
      <c r="I63" s="36">
        <v>99049.660038000002</v>
      </c>
      <c r="J63" s="47"/>
      <c r="K63" s="50"/>
      <c r="L63" t="s">
        <v>71</v>
      </c>
    </row>
    <row r="64" spans="1:12" ht="15" x14ac:dyDescent="0.25">
      <c r="A64" s="16" t="str">
        <f>IF(B64&lt;&gt;"",CONCATENATE(B64," - int - ",IF(COUNTA($B$5:B64)/2-TRUNC(COUNTA($B$5:B64)/2)=0,TRUNC(COUNTA($B$5:B64)/2),TRUNC(COUNTA($B$5:B64)/2)+1)),"")</f>
        <v>L10 - int - 30</v>
      </c>
      <c r="B64" s="34" t="s">
        <v>152</v>
      </c>
      <c r="C64" s="35" t="s">
        <v>82</v>
      </c>
      <c r="D64" s="19" t="s">
        <v>100</v>
      </c>
      <c r="E64" s="35" t="s">
        <v>113</v>
      </c>
      <c r="F64" s="19" t="s">
        <v>113</v>
      </c>
      <c r="G64" s="35" t="s">
        <v>80</v>
      </c>
      <c r="H64" s="35" t="s">
        <v>114</v>
      </c>
      <c r="I64" s="36">
        <v>1769.5698629032254</v>
      </c>
      <c r="J64" s="47"/>
      <c r="K64" s="50"/>
      <c r="L64" t="s">
        <v>71</v>
      </c>
    </row>
    <row r="65" spans="1:12" ht="15" x14ac:dyDescent="0.25">
      <c r="A65" s="16" t="str">
        <f>IF(B65&lt;&gt;"",CONCATENATE(B65," - int - ",IF(COUNTA($B$5:B65)/2-TRUNC(COUNTA($B$5:B65)/2)=0,TRUNC(COUNTA($B$5:B65)/2),TRUNC(COUNTA($B$5:B65)/2)+1)),"")</f>
        <v>L10 - int - 31</v>
      </c>
      <c r="B65" s="34" t="s">
        <v>152</v>
      </c>
      <c r="C65" s="35" t="s">
        <v>82</v>
      </c>
      <c r="D65" s="19" t="s">
        <v>100</v>
      </c>
      <c r="E65" s="35" t="s">
        <v>86</v>
      </c>
      <c r="F65" s="19" t="s">
        <v>161</v>
      </c>
      <c r="G65" s="35" t="s">
        <v>80</v>
      </c>
      <c r="H65" s="35" t="s">
        <v>117</v>
      </c>
      <c r="I65" s="36">
        <v>60.440100000000491</v>
      </c>
      <c r="J65" s="47"/>
      <c r="K65" s="50"/>
      <c r="L65" t="s">
        <v>71</v>
      </c>
    </row>
    <row r="66" spans="1:12" ht="15" x14ac:dyDescent="0.25">
      <c r="A66" s="16" t="str">
        <f>IF(B66&lt;&gt;"",CONCATENATE(B66," - int - ",IF(COUNTA($B$5:B66)/2-TRUNC(COUNTA($B$5:B66)/2)=0,TRUNC(COUNTA($B$5:B66)/2),TRUNC(COUNTA($B$5:B66)/2)+1)),"")</f>
        <v>L10 - int - 31</v>
      </c>
      <c r="B66" s="34" t="s">
        <v>152</v>
      </c>
      <c r="C66" s="35" t="s">
        <v>101</v>
      </c>
      <c r="D66" s="19" t="s">
        <v>102</v>
      </c>
      <c r="E66" s="35" t="s">
        <v>113</v>
      </c>
      <c r="F66" s="19" t="s">
        <v>113</v>
      </c>
      <c r="G66" s="35" t="s">
        <v>80</v>
      </c>
      <c r="H66" s="35" t="s">
        <v>117</v>
      </c>
      <c r="I66" s="36">
        <v>26065.70001</v>
      </c>
      <c r="J66" s="47"/>
      <c r="K66" s="50"/>
      <c r="L66" t="s">
        <v>71</v>
      </c>
    </row>
    <row r="67" spans="1:12" ht="15" x14ac:dyDescent="0.25">
      <c r="A67" s="16" t="str">
        <f>IF(B67&lt;&gt;"",CONCATENATE(B67," - int - ",IF(COUNTA($B$5:B67)/2-TRUNC(COUNTA($B$5:B67)/2)=0,TRUNC(COUNTA($B$5:B67)/2),TRUNC(COUNTA($B$5:B67)/2)+1)),"")</f>
        <v>L10 - int - 32</v>
      </c>
      <c r="B67" s="34" t="s">
        <v>152</v>
      </c>
      <c r="C67" s="35" t="s">
        <v>101</v>
      </c>
      <c r="D67" s="19" t="s">
        <v>102</v>
      </c>
      <c r="E67" s="35" t="s">
        <v>113</v>
      </c>
      <c r="F67" s="19" t="s">
        <v>113</v>
      </c>
      <c r="G67" s="35" t="s">
        <v>80</v>
      </c>
      <c r="H67" s="35" t="s">
        <v>114</v>
      </c>
      <c r="I67" s="36">
        <v>1769.5698629032252</v>
      </c>
      <c r="J67" s="47"/>
      <c r="K67" s="50"/>
      <c r="L67" t="s">
        <v>71</v>
      </c>
    </row>
    <row r="68" spans="1:12" ht="15" x14ac:dyDescent="0.25">
      <c r="A68" s="16" t="str">
        <f>IF(B68&lt;&gt;"",CONCATENATE(B68," - int - ",IF(COUNTA($B$5:B68)/2-TRUNC(COUNTA($B$5:B68)/2)=0,TRUNC(COUNTA($B$5:B68)/2),TRUNC(COUNTA($B$5:B68)/2)+1)),"")</f>
        <v>L10 - int - 32</v>
      </c>
      <c r="B68" s="34" t="s">
        <v>152</v>
      </c>
      <c r="C68" s="35" t="s">
        <v>101</v>
      </c>
      <c r="D68" s="19" t="s">
        <v>103</v>
      </c>
      <c r="E68" s="35" t="s">
        <v>113</v>
      </c>
      <c r="F68" s="19" t="s">
        <v>113</v>
      </c>
      <c r="G68" s="35" t="s">
        <v>80</v>
      </c>
      <c r="H68" s="35" t="s">
        <v>114</v>
      </c>
      <c r="I68" s="36">
        <v>30589.856720967742</v>
      </c>
      <c r="J68" s="47"/>
      <c r="K68" s="50"/>
      <c r="L68" t="s">
        <v>71</v>
      </c>
    </row>
    <row r="69" spans="1:12" ht="15" x14ac:dyDescent="0.25">
      <c r="A69" s="16" t="str">
        <f>IF(B69&lt;&gt;"",CONCATENATE(B69," - int - ",IF(COUNTA($B$5:B69)/2-TRUNC(COUNTA($B$5:B69)/2)=0,TRUNC(COUNTA($B$5:B69)/2),TRUNC(COUNTA($B$5:B69)/2)+1)),"")</f>
        <v>L10 - int - 33</v>
      </c>
      <c r="B69" s="34" t="s">
        <v>152</v>
      </c>
      <c r="C69" s="35" t="s">
        <v>101</v>
      </c>
      <c r="D69" s="19" t="s">
        <v>103</v>
      </c>
      <c r="E69" s="35" t="s">
        <v>86</v>
      </c>
      <c r="F69" s="19" t="s">
        <v>161</v>
      </c>
      <c r="G69" s="35" t="s">
        <v>80</v>
      </c>
      <c r="H69" s="35" t="s">
        <v>117</v>
      </c>
      <c r="I69" s="36">
        <v>-773.59000000000071</v>
      </c>
      <c r="J69" s="47"/>
      <c r="K69" s="50"/>
      <c r="L69" t="s">
        <v>71</v>
      </c>
    </row>
    <row r="70" spans="1:12" ht="15" x14ac:dyDescent="0.25">
      <c r="A70" s="16" t="str">
        <f>IF(B70&lt;&gt;"",CONCATENATE(B70," - int - ",IF(COUNTA($B$5:B70)/2-TRUNC(COUNTA($B$5:B70)/2)=0,TRUNC(COUNTA($B$5:B70)/2),TRUNC(COUNTA($B$5:B70)/2)+1)),"")</f>
        <v>L10 - int - 33</v>
      </c>
      <c r="B70" s="34" t="s">
        <v>152</v>
      </c>
      <c r="C70" s="35" t="s">
        <v>101</v>
      </c>
      <c r="D70" s="19" t="s">
        <v>104</v>
      </c>
      <c r="E70" s="35" t="s">
        <v>113</v>
      </c>
      <c r="F70" s="19" t="s">
        <v>113</v>
      </c>
      <c r="G70" s="35" t="s">
        <v>80</v>
      </c>
      <c r="H70" s="35" t="s">
        <v>117</v>
      </c>
      <c r="I70" s="36">
        <v>213738.740082</v>
      </c>
      <c r="J70" s="47"/>
      <c r="K70" s="50"/>
      <c r="L70" t="s">
        <v>71</v>
      </c>
    </row>
    <row r="71" spans="1:12" ht="15" x14ac:dyDescent="0.25">
      <c r="A71" s="16" t="str">
        <f>IF(B71&lt;&gt;"",CONCATENATE(B71," - int - ",IF(COUNTA($B$5:B71)/2-TRUNC(COUNTA($B$5:B71)/2)=0,TRUNC(COUNTA($B$5:B71)/2),TRUNC(COUNTA($B$5:B71)/2)+1)),"")</f>
        <v>L10 - int - 34</v>
      </c>
      <c r="B71" s="34" t="s">
        <v>152</v>
      </c>
      <c r="C71" s="35" t="s">
        <v>101</v>
      </c>
      <c r="D71" s="19" t="s">
        <v>104</v>
      </c>
      <c r="E71" s="35" t="s">
        <v>113</v>
      </c>
      <c r="F71" s="19" t="s">
        <v>113</v>
      </c>
      <c r="G71" s="35" t="s">
        <v>80</v>
      </c>
      <c r="H71" s="35" t="s">
        <v>114</v>
      </c>
      <c r="I71" s="36">
        <v>1769.5698629032252</v>
      </c>
      <c r="J71" s="47"/>
      <c r="K71" s="50"/>
      <c r="L71" t="s">
        <v>71</v>
      </c>
    </row>
    <row r="72" spans="1:12" ht="15" x14ac:dyDescent="0.25">
      <c r="A72" s="16" t="str">
        <f>IF(B72&lt;&gt;"",CONCATENATE(B72," - int - ",IF(COUNTA($B$5:B72)/2-TRUNC(COUNTA($B$5:B72)/2)=0,TRUNC(COUNTA($B$5:B72)/2),TRUNC(COUNTA($B$5:B72)/2)+1)),"")</f>
        <v>L10 - int - 34</v>
      </c>
      <c r="B72" s="34" t="s">
        <v>152</v>
      </c>
      <c r="C72" s="35" t="s">
        <v>101</v>
      </c>
      <c r="D72" s="19" t="s">
        <v>104</v>
      </c>
      <c r="E72" s="35" t="s">
        <v>86</v>
      </c>
      <c r="F72" s="19" t="s">
        <v>161</v>
      </c>
      <c r="G72" s="35" t="s">
        <v>80</v>
      </c>
      <c r="H72" s="35" t="s">
        <v>117</v>
      </c>
      <c r="I72" s="36">
        <v>5145.0532282000004</v>
      </c>
      <c r="J72" s="47"/>
      <c r="K72" s="50"/>
      <c r="L72" t="s">
        <v>71</v>
      </c>
    </row>
    <row r="73" spans="1:12" ht="15" x14ac:dyDescent="0.25">
      <c r="A73" s="16" t="str">
        <f>IF(B73&lt;&gt;"",CONCATENATE(B73," - int - ",IF(COUNTA($B$5:B73)/2-TRUNC(COUNTA($B$5:B73)/2)=0,TRUNC(COUNTA($B$5:B73)/2),TRUNC(COUNTA($B$5:B73)/2)+1)),"")</f>
        <v>L10 - int - 35</v>
      </c>
      <c r="B73" s="34" t="s">
        <v>152</v>
      </c>
      <c r="C73" s="35" t="s">
        <v>105</v>
      </c>
      <c r="D73" s="19" t="s">
        <v>162</v>
      </c>
      <c r="E73" s="35" t="s">
        <v>86</v>
      </c>
      <c r="F73" s="19" t="s">
        <v>161</v>
      </c>
      <c r="G73" s="35" t="s">
        <v>80</v>
      </c>
      <c r="H73" s="35" t="s">
        <v>117</v>
      </c>
      <c r="I73" s="36">
        <v>-142162.14113119998</v>
      </c>
      <c r="J73" s="47"/>
      <c r="K73" s="50"/>
      <c r="L73" t="s">
        <v>71</v>
      </c>
    </row>
    <row r="74" spans="1:12" ht="15" x14ac:dyDescent="0.25">
      <c r="A74" s="16" t="str">
        <f>IF(B74&lt;&gt;"",CONCATENATE(B74," - int - ",IF(COUNTA($B$5:B74)/2-TRUNC(COUNTA($B$5:B74)/2)=0,TRUNC(COUNTA($B$5:B74)/2),TRUNC(COUNTA($B$5:B74)/2)+1)),"")</f>
        <v>L10 - int - 35</v>
      </c>
      <c r="B74" s="34" t="s">
        <v>152</v>
      </c>
      <c r="C74" s="35" t="s">
        <v>105</v>
      </c>
      <c r="D74" s="19" t="s">
        <v>106</v>
      </c>
      <c r="E74" s="35" t="s">
        <v>113</v>
      </c>
      <c r="F74" s="19" t="s">
        <v>113</v>
      </c>
      <c r="G74" s="35" t="s">
        <v>80</v>
      </c>
      <c r="H74" s="35" t="s">
        <v>114</v>
      </c>
      <c r="I74" s="36">
        <v>89.856620967741947</v>
      </c>
      <c r="J74" s="47"/>
      <c r="K74" s="50"/>
      <c r="L74" t="s">
        <v>71</v>
      </c>
    </row>
    <row r="75" spans="1:12" ht="15" x14ac:dyDescent="0.25">
      <c r="A75" s="16" t="str">
        <f>IF(B75&lt;&gt;"",CONCATENATE(B75," - int - ",IF(COUNTA($B$5:B75)/2-TRUNC(COUNTA($B$5:B75)/2)=0,TRUNC(COUNTA($B$5:B75)/2),TRUNC(COUNTA($B$5:B75)/2)+1)),"")</f>
        <v>L10 - int - 36</v>
      </c>
      <c r="B75" s="34" t="s">
        <v>152</v>
      </c>
      <c r="C75" s="35" t="s">
        <v>105</v>
      </c>
      <c r="D75" s="19" t="s">
        <v>106</v>
      </c>
      <c r="E75" s="35" t="s">
        <v>86</v>
      </c>
      <c r="F75" s="19" t="s">
        <v>161</v>
      </c>
      <c r="G75" s="35" t="s">
        <v>80</v>
      </c>
      <c r="H75" s="35" t="s">
        <v>117</v>
      </c>
      <c r="I75" s="36">
        <v>9.0282029999999978</v>
      </c>
      <c r="J75" s="47"/>
      <c r="K75" s="50"/>
      <c r="L75" t="s">
        <v>71</v>
      </c>
    </row>
    <row r="76" spans="1:12" ht="15" x14ac:dyDescent="0.25">
      <c r="A76" s="16" t="str">
        <f>IF(B76&lt;&gt;"",CONCATENATE(B76," - int - ",IF(COUNTA($B$5:B76)/2-TRUNC(COUNTA($B$5:B76)/2)=0,TRUNC(COUNTA($B$5:B76)/2),TRUNC(COUNTA($B$5:B76)/2)+1)),"")</f>
        <v>L10 - int - 36</v>
      </c>
      <c r="B76" s="34" t="s">
        <v>152</v>
      </c>
      <c r="C76" s="35" t="s">
        <v>105</v>
      </c>
      <c r="D76" s="19" t="s">
        <v>107</v>
      </c>
      <c r="E76" s="35" t="s">
        <v>113</v>
      </c>
      <c r="F76" s="19" t="s">
        <v>113</v>
      </c>
      <c r="G76" s="35" t="s">
        <v>80</v>
      </c>
      <c r="H76" s="35" t="s">
        <v>117</v>
      </c>
      <c r="I76" s="36">
        <v>62557.680024000001</v>
      </c>
      <c r="J76" s="47"/>
      <c r="K76" s="50"/>
      <c r="L76" t="s">
        <v>71</v>
      </c>
    </row>
    <row r="77" spans="1:12" ht="15" x14ac:dyDescent="0.25">
      <c r="A77" s="16" t="str">
        <f>IF(B77&lt;&gt;"",CONCATENATE(B77," - int - ",IF(COUNTA($B$5:B77)/2-TRUNC(COUNTA($B$5:B77)/2)=0,TRUNC(COUNTA($B$5:B77)/2),TRUNC(COUNTA($B$5:B77)/2)+1)),"")</f>
        <v>L10 - int - 37</v>
      </c>
      <c r="B77" s="34" t="s">
        <v>152</v>
      </c>
      <c r="C77" s="35" t="s">
        <v>105</v>
      </c>
      <c r="D77" s="19" t="s">
        <v>107</v>
      </c>
      <c r="E77" s="35" t="s">
        <v>113</v>
      </c>
      <c r="F77" s="19" t="s">
        <v>113</v>
      </c>
      <c r="G77" s="35" t="s">
        <v>80</v>
      </c>
      <c r="H77" s="35" t="s">
        <v>114</v>
      </c>
      <c r="I77" s="36">
        <v>1769.5698629032254</v>
      </c>
      <c r="J77" s="47"/>
      <c r="K77" s="50"/>
      <c r="L77" t="s">
        <v>71</v>
      </c>
    </row>
    <row r="78" spans="1:12" ht="15" x14ac:dyDescent="0.25">
      <c r="A78" s="16" t="str">
        <f>IF(B78&lt;&gt;"",CONCATENATE(B78," - int - ",IF(COUNTA($B$5:B78)/2-TRUNC(COUNTA($B$5:B78)/2)=0,TRUNC(COUNTA($B$5:B78)/2),TRUNC(COUNTA($B$5:B78)/2)+1)),"")</f>
        <v>L10 - int - 37</v>
      </c>
      <c r="B78" s="34" t="s">
        <v>152</v>
      </c>
      <c r="C78" s="35" t="s">
        <v>105</v>
      </c>
      <c r="D78" s="19" t="s">
        <v>107</v>
      </c>
      <c r="E78" s="35" t="s">
        <v>86</v>
      </c>
      <c r="F78" s="19" t="s">
        <v>161</v>
      </c>
      <c r="G78" s="35" t="s">
        <v>80</v>
      </c>
      <c r="H78" s="35" t="s">
        <v>117</v>
      </c>
      <c r="I78" s="36">
        <v>166.52019999999999</v>
      </c>
      <c r="J78" s="47"/>
      <c r="K78" s="50"/>
      <c r="L78" t="s">
        <v>71</v>
      </c>
    </row>
    <row r="79" spans="1:12" ht="15" x14ac:dyDescent="0.25">
      <c r="A79" s="16" t="str">
        <f>IF(B79&lt;&gt;"",CONCATENATE(B79," - int - ",IF(COUNTA($B$5:B79)/2-TRUNC(COUNTA($B$5:B79)/2)=0,TRUNC(COUNTA($B$5:B79)/2),TRUNC(COUNTA($B$5:B79)/2)+1)),"")</f>
        <v>L10 - int - 38</v>
      </c>
      <c r="B79" s="34" t="s">
        <v>152</v>
      </c>
      <c r="C79" s="35" t="s">
        <v>108</v>
      </c>
      <c r="D79" s="19" t="s">
        <v>109</v>
      </c>
      <c r="E79" s="35" t="s">
        <v>113</v>
      </c>
      <c r="F79" s="19" t="s">
        <v>113</v>
      </c>
      <c r="G79" s="35" t="s">
        <v>80</v>
      </c>
      <c r="H79" s="35" t="s">
        <v>114</v>
      </c>
      <c r="I79" s="36">
        <v>1769.5698629032252</v>
      </c>
      <c r="J79" s="47"/>
      <c r="K79" s="50"/>
      <c r="L79" t="s">
        <v>71</v>
      </c>
    </row>
    <row r="80" spans="1:12" ht="15" x14ac:dyDescent="0.25">
      <c r="A80" s="16" t="str">
        <f>IF(B80&lt;&gt;"",CONCATENATE(B80," - int - ",IF(COUNTA($B$5:B80)/2-TRUNC(COUNTA($B$5:B80)/2)=0,TRUNC(COUNTA($B$5:B80)/2),TRUNC(COUNTA($B$5:B80)/2)+1)),"")</f>
        <v>L10 - int - 38</v>
      </c>
      <c r="B80" s="34" t="s">
        <v>152</v>
      </c>
      <c r="C80" s="35" t="s">
        <v>108</v>
      </c>
      <c r="D80" s="19" t="s">
        <v>109</v>
      </c>
      <c r="E80" s="35" t="s">
        <v>86</v>
      </c>
      <c r="F80" s="19" t="s">
        <v>161</v>
      </c>
      <c r="G80" s="35" t="s">
        <v>80</v>
      </c>
      <c r="H80" s="35" t="s">
        <v>117</v>
      </c>
      <c r="I80" s="36">
        <v>-418162.10000000009</v>
      </c>
      <c r="J80" s="47"/>
      <c r="K80" s="50"/>
      <c r="L80" t="s">
        <v>71</v>
      </c>
    </row>
    <row r="81" spans="1:12" ht="15" x14ac:dyDescent="0.25">
      <c r="A81" s="16" t="str">
        <f>IF(B81&lt;&gt;"",CONCATENATE(B81," - int - ",IF(COUNTA($B$5:B81)/2-TRUNC(COUNTA($B$5:B81)/2)=0,TRUNC(COUNTA($B$5:B81)/2),TRUNC(COUNTA($B$5:B81)/2)+1)),"")</f>
        <v>L10 - int - 39</v>
      </c>
      <c r="B81" s="34" t="s">
        <v>152</v>
      </c>
      <c r="C81" s="35" t="s">
        <v>108</v>
      </c>
      <c r="D81" s="19" t="s">
        <v>110</v>
      </c>
      <c r="E81" s="35" t="s">
        <v>113</v>
      </c>
      <c r="F81" s="19" t="s">
        <v>113</v>
      </c>
      <c r="G81" s="35" t="s">
        <v>80</v>
      </c>
      <c r="H81" s="35" t="s">
        <v>114</v>
      </c>
      <c r="I81" s="36">
        <v>589.85662096774183</v>
      </c>
      <c r="J81" s="47"/>
      <c r="K81" s="50"/>
      <c r="L81" t="s">
        <v>71</v>
      </c>
    </row>
    <row r="82" spans="1:12" ht="15" x14ac:dyDescent="0.25">
      <c r="A82" s="16" t="str">
        <f>IF(B82&lt;&gt;"",CONCATENATE(B82," - int - ",IF(COUNTA($B$5:B82)/2-TRUNC(COUNTA($B$5:B82)/2)=0,TRUNC(COUNTA($B$5:B82)/2),TRUNC(COUNTA($B$5:B82)/2)+1)),"")</f>
        <v>L10 - int - 39</v>
      </c>
      <c r="B82" s="34" t="s">
        <v>152</v>
      </c>
      <c r="C82" s="35" t="s">
        <v>108</v>
      </c>
      <c r="D82" s="19" t="s">
        <v>110</v>
      </c>
      <c r="E82" s="35" t="s">
        <v>86</v>
      </c>
      <c r="F82" s="19" t="s">
        <v>161</v>
      </c>
      <c r="G82" s="35" t="s">
        <v>80</v>
      </c>
      <c r="H82" s="35" t="s">
        <v>117</v>
      </c>
      <c r="I82" s="36">
        <v>-10880</v>
      </c>
      <c r="J82" s="47"/>
      <c r="K82" s="50"/>
      <c r="L82" t="s">
        <v>71</v>
      </c>
    </row>
    <row r="83" spans="1:12" ht="15" x14ac:dyDescent="0.25">
      <c r="A83" s="16" t="str">
        <f>IF(B83&lt;&gt;"",CONCATENATE(B83," - int - ",IF(COUNTA($B$5:B83)/2-TRUNC(COUNTA($B$5:B83)/2)=0,TRUNC(COUNTA($B$5:B83)/2),TRUNC(COUNTA($B$5:B83)/2)+1)),"")</f>
        <v>L10 - int - 40</v>
      </c>
      <c r="B83" s="34" t="s">
        <v>152</v>
      </c>
      <c r="C83" s="35" t="s">
        <v>108</v>
      </c>
      <c r="D83" s="19" t="s">
        <v>111</v>
      </c>
      <c r="E83" s="35" t="s">
        <v>113</v>
      </c>
      <c r="F83" s="19" t="s">
        <v>113</v>
      </c>
      <c r="G83" s="35" t="s">
        <v>80</v>
      </c>
      <c r="H83" s="35" t="s">
        <v>114</v>
      </c>
      <c r="I83" s="36">
        <v>589.85662096774172</v>
      </c>
      <c r="J83" s="47"/>
      <c r="K83" s="50"/>
      <c r="L83" t="s">
        <v>71</v>
      </c>
    </row>
    <row r="84" spans="1:12" ht="15" x14ac:dyDescent="0.25">
      <c r="A84" s="16" t="str">
        <f>IF(B84&lt;&gt;"",CONCATENATE(B84," - int - ",IF(COUNTA($B$5:B84)/2-TRUNC(COUNTA($B$5:B84)/2)=0,TRUNC(COUNTA($B$5:B84)/2),TRUNC(COUNTA($B$5:B84)/2)+1)),"")</f>
        <v>L10 - int - 40</v>
      </c>
      <c r="B84" s="34" t="s">
        <v>152</v>
      </c>
      <c r="C84" s="35" t="s">
        <v>108</v>
      </c>
      <c r="D84" s="19" t="s">
        <v>111</v>
      </c>
      <c r="E84" s="35" t="s">
        <v>86</v>
      </c>
      <c r="F84" s="19" t="s">
        <v>161</v>
      </c>
      <c r="G84" s="35" t="s">
        <v>80</v>
      </c>
      <c r="H84" s="35" t="s">
        <v>117</v>
      </c>
      <c r="I84" s="36">
        <v>21940.000100000001</v>
      </c>
      <c r="J84" s="47"/>
      <c r="K84" s="50"/>
      <c r="L84" t="s">
        <v>71</v>
      </c>
    </row>
    <row r="85" spans="1:12" ht="15" x14ac:dyDescent="0.25">
      <c r="A85" s="16" t="str">
        <f>IF(B85&lt;&gt;"",CONCATENATE(B85," - int - ",IF(COUNTA($B$5:B85)/2-TRUNC(COUNTA($B$5:B85)/2)=0,TRUNC(COUNTA($B$5:B85)/2),TRUNC(COUNTA($B$5:B85)/2)+1)),"")</f>
        <v>L10 - int - 41</v>
      </c>
      <c r="B85" s="34" t="s">
        <v>152</v>
      </c>
      <c r="C85" s="35" t="s">
        <v>108</v>
      </c>
      <c r="D85" s="19" t="s">
        <v>112</v>
      </c>
      <c r="E85" s="35" t="s">
        <v>113</v>
      </c>
      <c r="F85" s="19" t="s">
        <v>113</v>
      </c>
      <c r="G85" s="35" t="s">
        <v>80</v>
      </c>
      <c r="H85" s="35" t="s">
        <v>114</v>
      </c>
      <c r="I85" s="36">
        <v>589.85662096774172</v>
      </c>
      <c r="J85" s="48"/>
      <c r="K85" s="51"/>
      <c r="L85" t="s">
        <v>71</v>
      </c>
    </row>
    <row r="86" spans="1:12" ht="206.25" customHeight="1" x14ac:dyDescent="0.25">
      <c r="A86" s="16" t="str">
        <f>IF(B86&lt;&gt;"",CONCATENATE(B86," - int - ",IF(COUNTA($B$5:B86)/2-TRUNC(COUNTA($B$5:B86)/2)=0,TRUNC(COUNTA($B$5:B86)/2),TRUNC(COUNTA($B$5:B86)/2)+1)),"")</f>
        <v>L10 - int - 41</v>
      </c>
      <c r="B86" s="34" t="s">
        <v>152</v>
      </c>
      <c r="C86" s="35" t="s">
        <v>163</v>
      </c>
      <c r="D86" s="19" t="s">
        <v>164</v>
      </c>
      <c r="E86" s="35" t="s">
        <v>165</v>
      </c>
      <c r="F86" s="19" t="s">
        <v>166</v>
      </c>
      <c r="G86" s="35" t="s">
        <v>80</v>
      </c>
      <c r="H86" s="35" t="s">
        <v>127</v>
      </c>
      <c r="I86" s="36">
        <v>3208.8901000000001</v>
      </c>
      <c r="J86" s="37" t="s">
        <v>183</v>
      </c>
      <c r="K86" s="16" t="s">
        <v>182</v>
      </c>
      <c r="L86" t="s">
        <v>71</v>
      </c>
    </row>
    <row r="87" spans="1:12" ht="15" customHeight="1" x14ac:dyDescent="0.25">
      <c r="A87" s="16" t="str">
        <f>IF(B87&lt;&gt;"",CONCATENATE(B87," - int - ",IF(COUNTA($B$5:B87)/2-TRUNC(COUNTA($B$5:B87)/2)=0,TRUNC(COUNTA($B$5:B87)/2),TRUNC(COUNTA($B$5:B87)/2)+1)),"")</f>
        <v>L40 - int - 42</v>
      </c>
      <c r="B87" s="34" t="s">
        <v>174</v>
      </c>
      <c r="C87" s="35" t="s">
        <v>84</v>
      </c>
      <c r="D87" s="19" t="s">
        <v>93</v>
      </c>
      <c r="E87" s="35" t="s">
        <v>113</v>
      </c>
      <c r="F87" s="19" t="s">
        <v>113</v>
      </c>
      <c r="G87" s="35" t="s">
        <v>80</v>
      </c>
      <c r="H87" s="35" t="s">
        <v>115</v>
      </c>
      <c r="I87" s="36">
        <v>4419.6123736504087</v>
      </c>
      <c r="J87" s="46" t="s">
        <v>190</v>
      </c>
      <c r="K87" s="49" t="s">
        <v>182</v>
      </c>
      <c r="L87" t="s">
        <v>175</v>
      </c>
    </row>
    <row r="88" spans="1:12" ht="15" x14ac:dyDescent="0.25">
      <c r="A88" s="16" t="str">
        <f>IF(B88&lt;&gt;"",CONCATENATE(B88," - int - ",IF(COUNTA($B$5:B88)/2-TRUNC(COUNTA($B$5:B88)/2)=0,TRUNC(COUNTA($B$5:B88)/2),TRUNC(COUNTA($B$5:B88)/2)+1)),"")</f>
        <v>L40 - int - 42</v>
      </c>
      <c r="B88" s="34" t="s">
        <v>174</v>
      </c>
      <c r="C88" s="35" t="s">
        <v>84</v>
      </c>
      <c r="D88" s="19" t="s">
        <v>93</v>
      </c>
      <c r="E88" s="35" t="s">
        <v>113</v>
      </c>
      <c r="F88" s="19" t="s">
        <v>113</v>
      </c>
      <c r="G88" s="35" t="s">
        <v>80</v>
      </c>
      <c r="H88" s="35" t="s">
        <v>114</v>
      </c>
      <c r="I88" s="36">
        <v>11837.822692880014</v>
      </c>
      <c r="J88" s="47"/>
      <c r="K88" s="50"/>
      <c r="L88" t="s">
        <v>175</v>
      </c>
    </row>
    <row r="89" spans="1:12" ht="15" x14ac:dyDescent="0.25">
      <c r="A89" s="16" t="str">
        <f>IF(B89&lt;&gt;"",CONCATENATE(B89," - int - ",IF(COUNTA($B$5:B89)/2-TRUNC(COUNTA($B$5:B89)/2)=0,TRUNC(COUNTA($B$5:B89)/2),TRUNC(COUNTA($B$5:B89)/2)+1)),"")</f>
        <v>L40 - int - 43</v>
      </c>
      <c r="B89" s="34" t="s">
        <v>174</v>
      </c>
      <c r="C89" s="35" t="s">
        <v>84</v>
      </c>
      <c r="D89" s="19" t="s">
        <v>93</v>
      </c>
      <c r="E89" s="35" t="s">
        <v>113</v>
      </c>
      <c r="F89" s="19" t="s">
        <v>113</v>
      </c>
      <c r="G89" s="35" t="s">
        <v>80</v>
      </c>
      <c r="H89" s="35" t="s">
        <v>167</v>
      </c>
      <c r="I89" s="36">
        <v>-13.405904</v>
      </c>
      <c r="J89" s="47"/>
      <c r="K89" s="50"/>
      <c r="L89" t="s">
        <v>175</v>
      </c>
    </row>
    <row r="90" spans="1:12" ht="15" x14ac:dyDescent="0.25">
      <c r="A90" s="16" t="str">
        <f>IF(B90&lt;&gt;"",CONCATENATE(B90," - int - ",IF(COUNTA($B$5:B90)/2-TRUNC(COUNTA($B$5:B90)/2)=0,TRUNC(COUNTA($B$5:B90)/2),TRUNC(COUNTA($B$5:B90)/2)+1)),"")</f>
        <v>L40 - int - 43</v>
      </c>
      <c r="B90" s="34" t="s">
        <v>174</v>
      </c>
      <c r="C90" s="35" t="s">
        <v>84</v>
      </c>
      <c r="D90" s="19" t="s">
        <v>93</v>
      </c>
      <c r="E90" s="35" t="s">
        <v>169</v>
      </c>
      <c r="F90" s="19" t="s">
        <v>170</v>
      </c>
      <c r="G90" s="35" t="s">
        <v>80</v>
      </c>
      <c r="H90" s="35" t="s">
        <v>114</v>
      </c>
      <c r="I90" s="36">
        <v>3838.2381405914002</v>
      </c>
      <c r="J90" s="47"/>
      <c r="K90" s="50"/>
      <c r="L90" t="s">
        <v>175</v>
      </c>
    </row>
    <row r="91" spans="1:12" ht="15" x14ac:dyDescent="0.25">
      <c r="A91" s="16" t="str">
        <f>IF(B91&lt;&gt;"",CONCATENATE(B91," - int - ",IF(COUNTA($B$5:B91)/2-TRUNC(COUNTA($B$5:B91)/2)=0,TRUNC(COUNTA($B$5:B91)/2),TRUNC(COUNTA($B$5:B91)/2)+1)),"")</f>
        <v>L40 - int - 44</v>
      </c>
      <c r="B91" s="34" t="s">
        <v>174</v>
      </c>
      <c r="C91" s="35" t="s">
        <v>78</v>
      </c>
      <c r="D91" s="19" t="s">
        <v>94</v>
      </c>
      <c r="E91" s="35" t="s">
        <v>113</v>
      </c>
      <c r="F91" s="19" t="s">
        <v>113</v>
      </c>
      <c r="G91" s="35" t="s">
        <v>80</v>
      </c>
      <c r="H91" s="35" t="s">
        <v>115</v>
      </c>
      <c r="I91" s="36">
        <v>106032.66977494679</v>
      </c>
      <c r="J91" s="47"/>
      <c r="K91" s="50"/>
      <c r="L91" t="s">
        <v>175</v>
      </c>
    </row>
    <row r="92" spans="1:12" ht="15" x14ac:dyDescent="0.25">
      <c r="A92" s="16" t="str">
        <f>IF(B92&lt;&gt;"",CONCATENATE(B92," - int - ",IF(COUNTA($B$5:B92)/2-TRUNC(COUNTA($B$5:B92)/2)=0,TRUNC(COUNTA($B$5:B92)/2),TRUNC(COUNTA($B$5:B92)/2)+1)),"")</f>
        <v>L40 - int - 44</v>
      </c>
      <c r="B92" s="34" t="s">
        <v>174</v>
      </c>
      <c r="C92" s="35" t="s">
        <v>78</v>
      </c>
      <c r="D92" s="19" t="s">
        <v>94</v>
      </c>
      <c r="E92" s="35" t="s">
        <v>113</v>
      </c>
      <c r="F92" s="19" t="s">
        <v>113</v>
      </c>
      <c r="G92" s="35" t="s">
        <v>80</v>
      </c>
      <c r="H92" s="35" t="s">
        <v>114</v>
      </c>
      <c r="I92" s="36">
        <v>34883.250421960001</v>
      </c>
      <c r="J92" s="47"/>
      <c r="K92" s="50"/>
      <c r="L92" t="s">
        <v>175</v>
      </c>
    </row>
    <row r="93" spans="1:12" ht="15" x14ac:dyDescent="0.25">
      <c r="A93" s="16" t="str">
        <f>IF(B93&lt;&gt;"",CONCATENATE(B93," - int - ",IF(COUNTA($B$5:B93)/2-TRUNC(COUNTA($B$5:B93)/2)=0,TRUNC(COUNTA($B$5:B93)/2),TRUNC(COUNTA($B$5:B93)/2)+1)),"")</f>
        <v>L40 - int - 45</v>
      </c>
      <c r="B93" s="34" t="s">
        <v>174</v>
      </c>
      <c r="C93" s="35" t="s">
        <v>78</v>
      </c>
      <c r="D93" s="19" t="s">
        <v>94</v>
      </c>
      <c r="E93" s="35" t="s">
        <v>113</v>
      </c>
      <c r="F93" s="19" t="s">
        <v>113</v>
      </c>
      <c r="G93" s="35" t="s">
        <v>80</v>
      </c>
      <c r="H93" s="35" t="s">
        <v>167</v>
      </c>
      <c r="I93" s="36">
        <v>-116.72176800000001</v>
      </c>
      <c r="J93" s="47"/>
      <c r="K93" s="50"/>
      <c r="L93" t="s">
        <v>175</v>
      </c>
    </row>
    <row r="94" spans="1:12" ht="15" x14ac:dyDescent="0.25">
      <c r="A94" s="16" t="str">
        <f>IF(B94&lt;&gt;"",CONCATENATE(B94," - int - ",IF(COUNTA($B$5:B94)/2-TRUNC(COUNTA($B$5:B94)/2)=0,TRUNC(COUNTA($B$5:B94)/2),TRUNC(COUNTA($B$5:B94)/2)+1)),"")</f>
        <v>L40 - int - 45</v>
      </c>
      <c r="B94" s="34" t="s">
        <v>174</v>
      </c>
      <c r="C94" s="35" t="s">
        <v>78</v>
      </c>
      <c r="D94" s="19" t="s">
        <v>94</v>
      </c>
      <c r="E94" s="35" t="s">
        <v>169</v>
      </c>
      <c r="F94" s="19" t="s">
        <v>170</v>
      </c>
      <c r="G94" s="35" t="s">
        <v>80</v>
      </c>
      <c r="H94" s="35" t="s">
        <v>114</v>
      </c>
      <c r="I94" s="36">
        <v>10330.9666104513</v>
      </c>
      <c r="J94" s="47"/>
      <c r="K94" s="50"/>
      <c r="L94" t="s">
        <v>175</v>
      </c>
    </row>
    <row r="95" spans="1:12" ht="15" x14ac:dyDescent="0.25">
      <c r="A95" s="16" t="str">
        <f>IF(B95&lt;&gt;"",CONCATENATE(B95," - int - ",IF(COUNTA($B$5:B95)/2-TRUNC(COUNTA($B$5:B95)/2)=0,TRUNC(COUNTA($B$5:B95)/2),TRUNC(COUNTA($B$5:B95)/2)+1)),"")</f>
        <v>L40 - int - 46</v>
      </c>
      <c r="B95" s="34" t="s">
        <v>174</v>
      </c>
      <c r="C95" s="35" t="s">
        <v>78</v>
      </c>
      <c r="D95" s="19" t="s">
        <v>96</v>
      </c>
      <c r="E95" s="35" t="s">
        <v>113</v>
      </c>
      <c r="F95" s="19" t="s">
        <v>113</v>
      </c>
      <c r="G95" s="35" t="s">
        <v>80</v>
      </c>
      <c r="H95" s="35" t="s">
        <v>115</v>
      </c>
      <c r="I95" s="36">
        <v>-20144.396859696993</v>
      </c>
      <c r="J95" s="47"/>
      <c r="K95" s="50"/>
      <c r="L95" t="s">
        <v>175</v>
      </c>
    </row>
    <row r="96" spans="1:12" ht="15" x14ac:dyDescent="0.25">
      <c r="A96" s="16" t="str">
        <f>IF(B96&lt;&gt;"",CONCATENATE(B96," - int - ",IF(COUNTA($B$5:B96)/2-TRUNC(COUNTA($B$5:B96)/2)=0,TRUNC(COUNTA($B$5:B96)/2),TRUNC(COUNTA($B$5:B96)/2)+1)),"")</f>
        <v>L40 - int - 46</v>
      </c>
      <c r="B96" s="34" t="s">
        <v>174</v>
      </c>
      <c r="C96" s="35" t="s">
        <v>78</v>
      </c>
      <c r="D96" s="19" t="s">
        <v>96</v>
      </c>
      <c r="E96" s="35" t="s">
        <v>113</v>
      </c>
      <c r="F96" s="19" t="s">
        <v>113</v>
      </c>
      <c r="G96" s="35" t="s">
        <v>80</v>
      </c>
      <c r="H96" s="35" t="s">
        <v>114</v>
      </c>
      <c r="I96" s="36">
        <v>2911.6577341000016</v>
      </c>
      <c r="J96" s="47"/>
      <c r="K96" s="50"/>
      <c r="L96" t="s">
        <v>175</v>
      </c>
    </row>
    <row r="97" spans="1:12" ht="15" x14ac:dyDescent="0.25">
      <c r="A97" s="16" t="str">
        <f>IF(B97&lt;&gt;"",CONCATENATE(B97," - int - ",IF(COUNTA($B$5:B97)/2-TRUNC(COUNTA($B$5:B97)/2)=0,TRUNC(COUNTA($B$5:B97)/2),TRUNC(COUNTA($B$5:B97)/2)+1)),"")</f>
        <v>L40 - int - 47</v>
      </c>
      <c r="B97" s="34" t="s">
        <v>174</v>
      </c>
      <c r="C97" s="35" t="s">
        <v>78</v>
      </c>
      <c r="D97" s="19" t="s">
        <v>96</v>
      </c>
      <c r="E97" s="35" t="s">
        <v>113</v>
      </c>
      <c r="F97" s="19" t="s">
        <v>113</v>
      </c>
      <c r="G97" s="35" t="s">
        <v>80</v>
      </c>
      <c r="H97" s="35" t="s">
        <v>167</v>
      </c>
      <c r="I97" s="36">
        <v>-1614.779780000001</v>
      </c>
      <c r="J97" s="47"/>
      <c r="K97" s="50"/>
      <c r="L97" t="s">
        <v>175</v>
      </c>
    </row>
    <row r="98" spans="1:12" ht="15" x14ac:dyDescent="0.25">
      <c r="A98" s="16" t="str">
        <f>IF(B98&lt;&gt;"",CONCATENATE(B98," - int - ",IF(COUNTA($B$5:B98)/2-TRUNC(COUNTA($B$5:B98)/2)=0,TRUNC(COUNTA($B$5:B98)/2),TRUNC(COUNTA($B$5:B98)/2)+1)),"")</f>
        <v>L40 - int - 47</v>
      </c>
      <c r="B98" s="34" t="s">
        <v>174</v>
      </c>
      <c r="C98" s="35" t="s">
        <v>78</v>
      </c>
      <c r="D98" s="19" t="s">
        <v>96</v>
      </c>
      <c r="E98" s="35" t="s">
        <v>169</v>
      </c>
      <c r="F98" s="19" t="s">
        <v>170</v>
      </c>
      <c r="G98" s="35" t="s">
        <v>80</v>
      </c>
      <c r="H98" s="35" t="s">
        <v>114</v>
      </c>
      <c r="I98" s="36">
        <v>5246.1763765092501</v>
      </c>
      <c r="J98" s="47"/>
      <c r="K98" s="50"/>
      <c r="L98" t="s">
        <v>175</v>
      </c>
    </row>
    <row r="99" spans="1:12" ht="15" x14ac:dyDescent="0.25">
      <c r="A99" s="16" t="str">
        <f>IF(B99&lt;&gt;"",CONCATENATE(B99," - int - ",IF(COUNTA($B$5:B99)/2-TRUNC(COUNTA($B$5:B99)/2)=0,TRUNC(COUNTA($B$5:B99)/2),TRUNC(COUNTA($B$5:B99)/2)+1)),"")</f>
        <v>L40 - int - 48</v>
      </c>
      <c r="B99" s="34" t="s">
        <v>174</v>
      </c>
      <c r="C99" s="35" t="s">
        <v>82</v>
      </c>
      <c r="D99" s="19" t="s">
        <v>100</v>
      </c>
      <c r="E99" s="35" t="s">
        <v>113</v>
      </c>
      <c r="F99" s="19" t="s">
        <v>113</v>
      </c>
      <c r="G99" s="35" t="s">
        <v>80</v>
      </c>
      <c r="H99" s="35" t="s">
        <v>115</v>
      </c>
      <c r="I99" s="36">
        <v>16163.981990766602</v>
      </c>
      <c r="J99" s="47"/>
      <c r="K99" s="50"/>
      <c r="L99" t="s">
        <v>175</v>
      </c>
    </row>
    <row r="100" spans="1:12" ht="15" x14ac:dyDescent="0.25">
      <c r="A100" s="16" t="str">
        <f>IF(B100&lt;&gt;"",CONCATENATE(B100," - int - ",IF(COUNTA($B$5:B100)/2-TRUNC(COUNTA($B$5:B100)/2)=0,TRUNC(COUNTA($B$5:B100)/2),TRUNC(COUNTA($B$5:B100)/2)+1)),"")</f>
        <v>L40 - int - 48</v>
      </c>
      <c r="B100" s="34" t="s">
        <v>174</v>
      </c>
      <c r="C100" s="35" t="s">
        <v>82</v>
      </c>
      <c r="D100" s="19" t="s">
        <v>100</v>
      </c>
      <c r="E100" s="35" t="s">
        <v>113</v>
      </c>
      <c r="F100" s="19" t="s">
        <v>113</v>
      </c>
      <c r="G100" s="35" t="s">
        <v>80</v>
      </c>
      <c r="H100" s="35" t="s">
        <v>114</v>
      </c>
      <c r="I100" s="36">
        <v>-1985.5449029799997</v>
      </c>
      <c r="J100" s="47"/>
      <c r="K100" s="50"/>
      <c r="L100" t="s">
        <v>175</v>
      </c>
    </row>
    <row r="101" spans="1:12" ht="15" x14ac:dyDescent="0.25">
      <c r="A101" s="16" t="str">
        <f>IF(B101&lt;&gt;"",CONCATENATE(B101," - int - ",IF(COUNTA($B$5:B101)/2-TRUNC(COUNTA($B$5:B101)/2)=0,TRUNC(COUNTA($B$5:B101)/2),TRUNC(COUNTA($B$5:B101)/2)+1)),"")</f>
        <v>L40 - int - 49</v>
      </c>
      <c r="B101" s="34" t="s">
        <v>174</v>
      </c>
      <c r="C101" s="35" t="s">
        <v>82</v>
      </c>
      <c r="D101" s="19" t="s">
        <v>100</v>
      </c>
      <c r="E101" s="35" t="s">
        <v>113</v>
      </c>
      <c r="F101" s="19" t="s">
        <v>113</v>
      </c>
      <c r="G101" s="35" t="s">
        <v>80</v>
      </c>
      <c r="H101" s="35" t="s">
        <v>167</v>
      </c>
      <c r="I101" s="36">
        <v>-5.2415160000000007</v>
      </c>
      <c r="J101" s="47"/>
      <c r="K101" s="50"/>
      <c r="L101" t="s">
        <v>175</v>
      </c>
    </row>
    <row r="102" spans="1:12" ht="15" x14ac:dyDescent="0.25">
      <c r="A102" s="16" t="str">
        <f>IF(B102&lt;&gt;"",CONCATENATE(B102," - int - ",IF(COUNTA($B$5:B102)/2-TRUNC(COUNTA($B$5:B102)/2)=0,TRUNC(COUNTA($B$5:B102)/2),TRUNC(COUNTA($B$5:B102)/2)+1)),"")</f>
        <v>L40 - int - 49</v>
      </c>
      <c r="B102" s="34" t="s">
        <v>174</v>
      </c>
      <c r="C102" s="35" t="s">
        <v>82</v>
      </c>
      <c r="D102" s="19" t="s">
        <v>100</v>
      </c>
      <c r="E102" s="35" t="s">
        <v>169</v>
      </c>
      <c r="F102" s="19" t="s">
        <v>170</v>
      </c>
      <c r="G102" s="35" t="s">
        <v>80</v>
      </c>
      <c r="H102" s="35" t="s">
        <v>114</v>
      </c>
      <c r="I102" s="36">
        <v>2474.4390027493496</v>
      </c>
      <c r="J102" s="47"/>
      <c r="K102" s="50"/>
      <c r="L102" t="s">
        <v>175</v>
      </c>
    </row>
    <row r="103" spans="1:12" ht="15" x14ac:dyDescent="0.25">
      <c r="A103" s="16" t="str">
        <f>IF(B103&lt;&gt;"",CONCATENATE(B103," - int - ",IF(COUNTA($B$5:B103)/2-TRUNC(COUNTA($B$5:B103)/2)=0,TRUNC(COUNTA($B$5:B103)/2),TRUNC(COUNTA($B$5:B103)/2)+1)),"")</f>
        <v>L40 - int - 50</v>
      </c>
      <c r="B103" s="34" t="s">
        <v>174</v>
      </c>
      <c r="C103" s="35" t="s">
        <v>101</v>
      </c>
      <c r="D103" s="19" t="s">
        <v>102</v>
      </c>
      <c r="E103" s="35" t="s">
        <v>113</v>
      </c>
      <c r="F103" s="19" t="s">
        <v>113</v>
      </c>
      <c r="G103" s="35" t="s">
        <v>80</v>
      </c>
      <c r="H103" s="35" t="s">
        <v>115</v>
      </c>
      <c r="I103" s="36">
        <v>1254.8579545002992</v>
      </c>
      <c r="J103" s="47"/>
      <c r="K103" s="50"/>
      <c r="L103" t="s">
        <v>175</v>
      </c>
    </row>
    <row r="104" spans="1:12" ht="15" x14ac:dyDescent="0.25">
      <c r="A104" s="16" t="str">
        <f>IF(B104&lt;&gt;"",CONCATENATE(B104," - int - ",IF(COUNTA($B$5:B104)/2-TRUNC(COUNTA($B$5:B104)/2)=0,TRUNC(COUNTA($B$5:B104)/2),TRUNC(COUNTA($B$5:B104)/2)+1)),"")</f>
        <v>L40 - int - 50</v>
      </c>
      <c r="B104" s="34" t="s">
        <v>174</v>
      </c>
      <c r="C104" s="35" t="s">
        <v>101</v>
      </c>
      <c r="D104" s="19" t="s">
        <v>102</v>
      </c>
      <c r="E104" s="35" t="s">
        <v>113</v>
      </c>
      <c r="F104" s="19" t="s">
        <v>113</v>
      </c>
      <c r="G104" s="35" t="s">
        <v>80</v>
      </c>
      <c r="H104" s="35" t="s">
        <v>114</v>
      </c>
      <c r="I104" s="36">
        <v>22862.124178410006</v>
      </c>
      <c r="J104" s="47"/>
      <c r="K104" s="50"/>
      <c r="L104" t="s">
        <v>175</v>
      </c>
    </row>
    <row r="105" spans="1:12" ht="15" x14ac:dyDescent="0.25">
      <c r="A105" s="16" t="str">
        <f>IF(B105&lt;&gt;"",CONCATENATE(B105," - int - ",IF(COUNTA($B$5:B105)/2-TRUNC(COUNTA($B$5:B105)/2)=0,TRUNC(COUNTA($B$5:B105)/2),TRUNC(COUNTA($B$5:B105)/2)+1)),"")</f>
        <v>L40 - int - 51</v>
      </c>
      <c r="B105" s="34" t="s">
        <v>174</v>
      </c>
      <c r="C105" s="35" t="s">
        <v>101</v>
      </c>
      <c r="D105" s="19" t="s">
        <v>102</v>
      </c>
      <c r="E105" s="35" t="s">
        <v>113</v>
      </c>
      <c r="F105" s="19" t="s">
        <v>113</v>
      </c>
      <c r="G105" s="35" t="s">
        <v>80</v>
      </c>
      <c r="H105" s="35" t="s">
        <v>167</v>
      </c>
      <c r="I105" s="36">
        <v>-0.83017799999999997</v>
      </c>
      <c r="J105" s="47"/>
      <c r="K105" s="50"/>
      <c r="L105" t="s">
        <v>175</v>
      </c>
    </row>
    <row r="106" spans="1:12" ht="15" x14ac:dyDescent="0.25">
      <c r="A106" s="16" t="str">
        <f>IF(B106&lt;&gt;"",CONCATENATE(B106," - int - ",IF(COUNTA($B$5:B106)/2-TRUNC(COUNTA($B$5:B106)/2)=0,TRUNC(COUNTA($B$5:B106)/2),TRUNC(COUNTA($B$5:B106)/2)+1)),"")</f>
        <v>L40 - int - 51</v>
      </c>
      <c r="B106" s="34" t="s">
        <v>174</v>
      </c>
      <c r="C106" s="35" t="s">
        <v>101</v>
      </c>
      <c r="D106" s="19" t="s">
        <v>102</v>
      </c>
      <c r="E106" s="35" t="s">
        <v>169</v>
      </c>
      <c r="F106" s="19" t="s">
        <v>170</v>
      </c>
      <c r="G106" s="35" t="s">
        <v>80</v>
      </c>
      <c r="H106" s="35" t="s">
        <v>114</v>
      </c>
      <c r="I106" s="36">
        <v>501.034082610425</v>
      </c>
      <c r="J106" s="47"/>
      <c r="K106" s="50"/>
      <c r="L106" t="s">
        <v>175</v>
      </c>
    </row>
    <row r="107" spans="1:12" ht="15" x14ac:dyDescent="0.25">
      <c r="A107" s="16" t="str">
        <f>IF(B107&lt;&gt;"",CONCATENATE(B107," - int - ",IF(COUNTA($B$5:B107)/2-TRUNC(COUNTA($B$5:B107)/2)=0,TRUNC(COUNTA($B$5:B107)/2),TRUNC(COUNTA($B$5:B107)/2)+1)),"")</f>
        <v>L40 - int - 52</v>
      </c>
      <c r="B107" s="34" t="s">
        <v>174</v>
      </c>
      <c r="C107" s="35" t="s">
        <v>101</v>
      </c>
      <c r="D107" s="19" t="s">
        <v>104</v>
      </c>
      <c r="E107" s="35" t="s">
        <v>113</v>
      </c>
      <c r="F107" s="19" t="s">
        <v>113</v>
      </c>
      <c r="G107" s="35" t="s">
        <v>80</v>
      </c>
      <c r="H107" s="35" t="s">
        <v>115</v>
      </c>
      <c r="I107" s="36">
        <v>-8236.4474363694972</v>
      </c>
      <c r="J107" s="47"/>
      <c r="K107" s="50"/>
      <c r="L107" t="s">
        <v>175</v>
      </c>
    </row>
    <row r="108" spans="1:12" ht="15" x14ac:dyDescent="0.25">
      <c r="A108" s="16" t="str">
        <f>IF(B108&lt;&gt;"",CONCATENATE(B108," - int - ",IF(COUNTA($B$5:B108)/2-TRUNC(COUNTA($B$5:B108)/2)=0,TRUNC(COUNTA($B$5:B108)/2),TRUNC(COUNTA($B$5:B108)/2)+1)),"")</f>
        <v>L40 - int - 52</v>
      </c>
      <c r="B108" s="34" t="s">
        <v>174</v>
      </c>
      <c r="C108" s="35" t="s">
        <v>101</v>
      </c>
      <c r="D108" s="19" t="s">
        <v>104</v>
      </c>
      <c r="E108" s="35" t="s">
        <v>113</v>
      </c>
      <c r="F108" s="19" t="s">
        <v>113</v>
      </c>
      <c r="G108" s="35" t="s">
        <v>80</v>
      </c>
      <c r="H108" s="35" t="s">
        <v>114</v>
      </c>
      <c r="I108" s="36">
        <v>-101234.11294164999</v>
      </c>
      <c r="J108" s="47"/>
      <c r="K108" s="50"/>
      <c r="L108" t="s">
        <v>175</v>
      </c>
    </row>
    <row r="109" spans="1:12" ht="15" x14ac:dyDescent="0.25">
      <c r="A109" s="16" t="str">
        <f>IF(B109&lt;&gt;"",CONCATENATE(B109," - int - ",IF(COUNTA($B$5:B109)/2-TRUNC(COUNTA($B$5:B109)/2)=0,TRUNC(COUNTA($B$5:B109)/2),TRUNC(COUNTA($B$5:B109)/2)+1)),"")</f>
        <v>L40 - int - 53</v>
      </c>
      <c r="B109" s="34" t="s">
        <v>174</v>
      </c>
      <c r="C109" s="35" t="s">
        <v>101</v>
      </c>
      <c r="D109" s="19" t="s">
        <v>104</v>
      </c>
      <c r="E109" s="35" t="s">
        <v>113</v>
      </c>
      <c r="F109" s="19" t="s">
        <v>113</v>
      </c>
      <c r="G109" s="35" t="s">
        <v>80</v>
      </c>
      <c r="H109" s="35" t="s">
        <v>167</v>
      </c>
      <c r="I109" s="36">
        <v>-696.43742999999995</v>
      </c>
      <c r="J109" s="47"/>
      <c r="K109" s="50"/>
      <c r="L109" t="s">
        <v>175</v>
      </c>
    </row>
    <row r="110" spans="1:12" ht="15" x14ac:dyDescent="0.25">
      <c r="A110" s="16" t="str">
        <f>IF(B110&lt;&gt;"",CONCATENATE(B110," - int - ",IF(COUNTA($B$5:B110)/2-TRUNC(COUNTA($B$5:B110)/2)=0,TRUNC(COUNTA($B$5:B110)/2),TRUNC(COUNTA($B$5:B110)/2)+1)),"")</f>
        <v>L40 - int - 53</v>
      </c>
      <c r="B110" s="34" t="s">
        <v>174</v>
      </c>
      <c r="C110" s="35" t="s">
        <v>101</v>
      </c>
      <c r="D110" s="19" t="s">
        <v>104</v>
      </c>
      <c r="E110" s="35" t="s">
        <v>169</v>
      </c>
      <c r="F110" s="19" t="s">
        <v>170</v>
      </c>
      <c r="G110" s="35" t="s">
        <v>80</v>
      </c>
      <c r="H110" s="35" t="s">
        <v>114</v>
      </c>
      <c r="I110" s="36">
        <v>5877.7342716338753</v>
      </c>
      <c r="J110" s="47"/>
      <c r="K110" s="50"/>
      <c r="L110" t="s">
        <v>175</v>
      </c>
    </row>
    <row r="111" spans="1:12" ht="15" x14ac:dyDescent="0.25">
      <c r="A111" s="16" t="str">
        <f>IF(B111&lt;&gt;"",CONCATENATE(B111," - int - ",IF(COUNTA($B$5:B111)/2-TRUNC(COUNTA($B$5:B111)/2)=0,TRUNC(COUNTA($B$5:B111)/2),TRUNC(COUNTA($B$5:B111)/2)+1)),"")</f>
        <v>L40 - int - 54</v>
      </c>
      <c r="B111" s="34" t="s">
        <v>174</v>
      </c>
      <c r="C111" s="35" t="s">
        <v>105</v>
      </c>
      <c r="D111" s="19" t="s">
        <v>162</v>
      </c>
      <c r="E111" s="35" t="s">
        <v>113</v>
      </c>
      <c r="F111" s="19" t="s">
        <v>113</v>
      </c>
      <c r="G111" s="35" t="s">
        <v>80</v>
      </c>
      <c r="H111" s="35" t="s">
        <v>115</v>
      </c>
      <c r="I111" s="36">
        <v>34926.508887633507</v>
      </c>
      <c r="J111" s="47"/>
      <c r="K111" s="50"/>
      <c r="L111" t="s">
        <v>175</v>
      </c>
    </row>
    <row r="112" spans="1:12" ht="15" x14ac:dyDescent="0.25">
      <c r="A112" s="16" t="str">
        <f>IF(B112&lt;&gt;"",CONCATENATE(B112," - int - ",IF(COUNTA($B$5:B112)/2-TRUNC(COUNTA($B$5:B112)/2)=0,TRUNC(COUNTA($B$5:B112)/2),TRUNC(COUNTA($B$5:B112)/2)+1)),"")</f>
        <v>L40 - int - 54</v>
      </c>
      <c r="B112" s="34" t="s">
        <v>174</v>
      </c>
      <c r="C112" s="35" t="s">
        <v>105</v>
      </c>
      <c r="D112" s="19" t="s">
        <v>162</v>
      </c>
      <c r="E112" s="35" t="s">
        <v>113</v>
      </c>
      <c r="F112" s="19" t="s">
        <v>113</v>
      </c>
      <c r="G112" s="35" t="s">
        <v>80</v>
      </c>
      <c r="H112" s="35" t="s">
        <v>114</v>
      </c>
      <c r="I112" s="36">
        <v>-136776.26745754998</v>
      </c>
      <c r="J112" s="47"/>
      <c r="K112" s="50"/>
      <c r="L112" t="s">
        <v>175</v>
      </c>
    </row>
    <row r="113" spans="1:12" ht="15" x14ac:dyDescent="0.25">
      <c r="A113" s="16" t="str">
        <f>IF(B113&lt;&gt;"",CONCATENATE(B113," - int - ",IF(COUNTA($B$5:B113)/2-TRUNC(COUNTA($B$5:B113)/2)=0,TRUNC(COUNTA($B$5:B113)/2),TRUNC(COUNTA($B$5:B113)/2)+1)),"")</f>
        <v>L40 - int - 55</v>
      </c>
      <c r="B113" s="34" t="s">
        <v>174</v>
      </c>
      <c r="C113" s="35" t="s">
        <v>105</v>
      </c>
      <c r="D113" s="19" t="s">
        <v>162</v>
      </c>
      <c r="E113" s="35" t="s">
        <v>113</v>
      </c>
      <c r="F113" s="19" t="s">
        <v>113</v>
      </c>
      <c r="G113" s="35" t="s">
        <v>80</v>
      </c>
      <c r="H113" s="35" t="s">
        <v>167</v>
      </c>
      <c r="I113" s="36">
        <v>-230.13921000000005</v>
      </c>
      <c r="J113" s="47"/>
      <c r="K113" s="50"/>
      <c r="L113" t="s">
        <v>175</v>
      </c>
    </row>
    <row r="114" spans="1:12" ht="15" x14ac:dyDescent="0.25">
      <c r="A114" s="16" t="str">
        <f>IF(B114&lt;&gt;"",CONCATENATE(B114," - int - ",IF(COUNTA($B$5:B114)/2-TRUNC(COUNTA($B$5:B114)/2)=0,TRUNC(COUNTA($B$5:B114)/2),TRUNC(COUNTA($B$5:B114)/2)+1)),"")</f>
        <v>L40 - int - 55</v>
      </c>
      <c r="B114" s="34" t="s">
        <v>174</v>
      </c>
      <c r="C114" s="35" t="s">
        <v>105</v>
      </c>
      <c r="D114" s="19" t="s">
        <v>162</v>
      </c>
      <c r="E114" s="35" t="s">
        <v>169</v>
      </c>
      <c r="F114" s="19" t="s">
        <v>170</v>
      </c>
      <c r="G114" s="35" t="s">
        <v>80</v>
      </c>
      <c r="H114" s="35" t="s">
        <v>114</v>
      </c>
      <c r="I114" s="36">
        <v>18893.120771195125</v>
      </c>
      <c r="J114" s="47"/>
      <c r="K114" s="50"/>
      <c r="L114" t="s">
        <v>175</v>
      </c>
    </row>
    <row r="115" spans="1:12" ht="15" x14ac:dyDescent="0.25">
      <c r="A115" s="16" t="str">
        <f>IF(B115&lt;&gt;"",CONCATENATE(B115," - int - ",IF(COUNTA($B$5:B115)/2-TRUNC(COUNTA($B$5:B115)/2)=0,TRUNC(COUNTA($B$5:B115)/2),TRUNC(COUNTA($B$5:B115)/2)+1)),"")</f>
        <v>L40 - int - 56</v>
      </c>
      <c r="B115" s="34" t="s">
        <v>174</v>
      </c>
      <c r="C115" s="35" t="s">
        <v>105</v>
      </c>
      <c r="D115" s="19" t="s">
        <v>106</v>
      </c>
      <c r="E115" s="35" t="s">
        <v>113</v>
      </c>
      <c r="F115" s="19" t="s">
        <v>113</v>
      </c>
      <c r="G115" s="35" t="s">
        <v>80</v>
      </c>
      <c r="H115" s="35" t="s">
        <v>115</v>
      </c>
      <c r="I115" s="36">
        <v>-4735.4448863516009</v>
      </c>
      <c r="J115" s="47"/>
      <c r="K115" s="50"/>
      <c r="L115" t="s">
        <v>175</v>
      </c>
    </row>
    <row r="116" spans="1:12" ht="15" x14ac:dyDescent="0.25">
      <c r="A116" s="16" t="str">
        <f>IF(B116&lt;&gt;"",CONCATENATE(B116," - int - ",IF(COUNTA($B$5:B116)/2-TRUNC(COUNTA($B$5:B116)/2)=0,TRUNC(COUNTA($B$5:B116)/2),TRUNC(COUNTA($B$5:B116)/2)+1)),"")</f>
        <v>L40 - int - 56</v>
      </c>
      <c r="B116" s="34" t="s">
        <v>174</v>
      </c>
      <c r="C116" s="35" t="s">
        <v>105</v>
      </c>
      <c r="D116" s="19" t="s">
        <v>106</v>
      </c>
      <c r="E116" s="35" t="s">
        <v>113</v>
      </c>
      <c r="F116" s="19" t="s">
        <v>113</v>
      </c>
      <c r="G116" s="35" t="s">
        <v>80</v>
      </c>
      <c r="H116" s="35" t="s">
        <v>114</v>
      </c>
      <c r="I116" s="36">
        <v>-3068.2798965199981</v>
      </c>
      <c r="J116" s="47"/>
      <c r="K116" s="50"/>
      <c r="L116" t="s">
        <v>175</v>
      </c>
    </row>
    <row r="117" spans="1:12" ht="15" x14ac:dyDescent="0.25">
      <c r="A117" s="16" t="str">
        <f>IF(B117&lt;&gt;"",CONCATENATE(B117," - int - ",IF(COUNTA($B$5:B117)/2-TRUNC(COUNTA($B$5:B117)/2)=0,TRUNC(COUNTA($B$5:B117)/2),TRUNC(COUNTA($B$5:B117)/2)+1)),"")</f>
        <v>L40 - int - 57</v>
      </c>
      <c r="B117" s="34" t="s">
        <v>174</v>
      </c>
      <c r="C117" s="35" t="s">
        <v>105</v>
      </c>
      <c r="D117" s="19" t="s">
        <v>106</v>
      </c>
      <c r="E117" s="35" t="s">
        <v>113</v>
      </c>
      <c r="F117" s="19" t="s">
        <v>113</v>
      </c>
      <c r="G117" s="35" t="s">
        <v>80</v>
      </c>
      <c r="H117" s="35" t="s">
        <v>167</v>
      </c>
      <c r="I117" s="36">
        <v>-3.7113839999999998</v>
      </c>
      <c r="J117" s="47"/>
      <c r="K117" s="50"/>
      <c r="L117" t="s">
        <v>175</v>
      </c>
    </row>
    <row r="118" spans="1:12" ht="15" x14ac:dyDescent="0.25">
      <c r="A118" s="16" t="str">
        <f>IF(B118&lt;&gt;"",CONCATENATE(B118," - int - ",IF(COUNTA($B$5:B118)/2-TRUNC(COUNTA($B$5:B118)/2)=0,TRUNC(COUNTA($B$5:B118)/2),TRUNC(COUNTA($B$5:B118)/2)+1)),"")</f>
        <v>L40 - int - 57</v>
      </c>
      <c r="B118" s="34" t="s">
        <v>174</v>
      </c>
      <c r="C118" s="35" t="s">
        <v>105</v>
      </c>
      <c r="D118" s="19" t="s">
        <v>106</v>
      </c>
      <c r="E118" s="35" t="s">
        <v>169</v>
      </c>
      <c r="F118" s="19" t="s">
        <v>170</v>
      </c>
      <c r="G118" s="35" t="s">
        <v>80</v>
      </c>
      <c r="H118" s="35" t="s">
        <v>114</v>
      </c>
      <c r="I118" s="36">
        <v>1130.7877909418996</v>
      </c>
      <c r="J118" s="47"/>
      <c r="K118" s="50"/>
      <c r="L118" t="s">
        <v>175</v>
      </c>
    </row>
    <row r="119" spans="1:12" ht="15" x14ac:dyDescent="0.25">
      <c r="A119" s="16" t="str">
        <f>IF(B119&lt;&gt;"",CONCATENATE(B119," - int - ",IF(COUNTA($B$5:B119)/2-TRUNC(COUNTA($B$5:B119)/2)=0,TRUNC(COUNTA($B$5:B119)/2),TRUNC(COUNTA($B$5:B119)/2)+1)),"")</f>
        <v>L40 - int - 58</v>
      </c>
      <c r="B119" s="34" t="s">
        <v>174</v>
      </c>
      <c r="C119" s="35" t="s">
        <v>105</v>
      </c>
      <c r="D119" s="19" t="s">
        <v>107</v>
      </c>
      <c r="E119" s="35" t="s">
        <v>113</v>
      </c>
      <c r="F119" s="19" t="s">
        <v>113</v>
      </c>
      <c r="G119" s="35" t="s">
        <v>80</v>
      </c>
      <c r="H119" s="35" t="s">
        <v>115</v>
      </c>
      <c r="I119" s="36">
        <v>6496.6764009204817</v>
      </c>
      <c r="J119" s="47"/>
      <c r="K119" s="50"/>
      <c r="L119" t="s">
        <v>175</v>
      </c>
    </row>
    <row r="120" spans="1:12" ht="25.5" customHeight="1" x14ac:dyDescent="0.25">
      <c r="A120" s="16" t="str">
        <f>IF(B120&lt;&gt;"",CONCATENATE(B120," - int - ",IF(COUNTA($B$5:B120)/2-TRUNC(COUNTA($B$5:B120)/2)=0,TRUNC(COUNTA($B$5:B120)/2),TRUNC(COUNTA($B$5:B120)/2)+1)),"")</f>
        <v>L40 - int - 58</v>
      </c>
      <c r="B120" s="34" t="s">
        <v>174</v>
      </c>
      <c r="C120" s="35" t="s">
        <v>105</v>
      </c>
      <c r="D120" s="19" t="s">
        <v>107</v>
      </c>
      <c r="E120" s="35" t="s">
        <v>113</v>
      </c>
      <c r="F120" s="19" t="s">
        <v>113</v>
      </c>
      <c r="G120" s="35" t="s">
        <v>80</v>
      </c>
      <c r="H120" s="35" t="s">
        <v>114</v>
      </c>
      <c r="I120" s="36">
        <v>-21119.635728649999</v>
      </c>
      <c r="J120" s="47"/>
      <c r="K120" s="50"/>
      <c r="L120" t="s">
        <v>175</v>
      </c>
    </row>
    <row r="121" spans="1:12" ht="15" x14ac:dyDescent="0.25">
      <c r="A121" s="16" t="str">
        <f>IF(B121&lt;&gt;"",CONCATENATE(B121," - int - ",IF(COUNTA($B$5:B121)/2-TRUNC(COUNTA($B$5:B121)/2)=0,TRUNC(COUNTA($B$5:B121)/2),TRUNC(COUNTA($B$5:B121)/2)+1)),"")</f>
        <v>L40 - int - 59</v>
      </c>
      <c r="B121" s="34" t="s">
        <v>174</v>
      </c>
      <c r="C121" s="35" t="s">
        <v>105</v>
      </c>
      <c r="D121" s="19" t="s">
        <v>107</v>
      </c>
      <c r="E121" s="35" t="s">
        <v>113</v>
      </c>
      <c r="F121" s="19" t="s">
        <v>113</v>
      </c>
      <c r="G121" s="35" t="s">
        <v>80</v>
      </c>
      <c r="H121" s="35" t="s">
        <v>167</v>
      </c>
      <c r="I121" s="36">
        <v>-38.732830000000007</v>
      </c>
      <c r="J121" s="47"/>
      <c r="K121" s="50"/>
      <c r="L121" t="s">
        <v>175</v>
      </c>
    </row>
    <row r="122" spans="1:12" ht="15" x14ac:dyDescent="0.25">
      <c r="A122" s="16" t="str">
        <f>IF(B122&lt;&gt;"",CONCATENATE(B122," - int - ",IF(COUNTA($B$5:B122)/2-TRUNC(COUNTA($B$5:B122)/2)=0,TRUNC(COUNTA($B$5:B122)/2),TRUNC(COUNTA($B$5:B122)/2)+1)),"")</f>
        <v>L40 - int - 59</v>
      </c>
      <c r="B122" s="34" t="s">
        <v>174</v>
      </c>
      <c r="C122" s="35" t="s">
        <v>105</v>
      </c>
      <c r="D122" s="19" t="s">
        <v>107</v>
      </c>
      <c r="E122" s="35" t="s">
        <v>169</v>
      </c>
      <c r="F122" s="19" t="s">
        <v>170</v>
      </c>
      <c r="G122" s="35" t="s">
        <v>80</v>
      </c>
      <c r="H122" s="35" t="s">
        <v>114</v>
      </c>
      <c r="I122" s="36">
        <v>9938.5031533173751</v>
      </c>
      <c r="J122" s="48"/>
      <c r="K122" s="51"/>
      <c r="L122" t="s">
        <v>175</v>
      </c>
    </row>
    <row r="123" spans="1:12" ht="15" x14ac:dyDescent="0.25">
      <c r="A123" s="16" t="str">
        <f>IF(B123&lt;&gt;"",CONCATENATE(B123," - int - ",IF(COUNTA($B$5:B123)/2-TRUNC(COUNTA($B$5:B123)/2)=0,TRUNC(COUNTA($B$5:B123)/2),TRUNC(COUNTA($B$5:B123)/2)+1)),"")</f>
        <v>L40 - int - 60</v>
      </c>
      <c r="B123" s="34" t="s">
        <v>174</v>
      </c>
      <c r="C123" s="35" t="s">
        <v>84</v>
      </c>
      <c r="D123" s="19" t="s">
        <v>93</v>
      </c>
      <c r="E123" s="35" t="s">
        <v>113</v>
      </c>
      <c r="F123" s="19" t="s">
        <v>113</v>
      </c>
      <c r="G123" s="35" t="s">
        <v>167</v>
      </c>
      <c r="H123" s="35" t="s">
        <v>168</v>
      </c>
      <c r="I123" s="36">
        <v>279595.0001</v>
      </c>
      <c r="J123" s="52" t="s">
        <v>189</v>
      </c>
      <c r="K123" s="49" t="s">
        <v>182</v>
      </c>
      <c r="L123" t="s">
        <v>175</v>
      </c>
    </row>
    <row r="124" spans="1:12" ht="15" x14ac:dyDescent="0.25">
      <c r="A124" s="16" t="str">
        <f>IF(B124&lt;&gt;"",CONCATENATE(B124," - int - ",IF(COUNTA($B$5:B124)/2-TRUNC(COUNTA($B$5:B124)/2)=0,TRUNC(COUNTA($B$5:B124)/2),TRUNC(COUNTA($B$5:B124)/2)+1)),"")</f>
        <v>L40 - int - 60</v>
      </c>
      <c r="B124" s="34" t="s">
        <v>174</v>
      </c>
      <c r="C124" s="35" t="s">
        <v>78</v>
      </c>
      <c r="D124" s="19" t="s">
        <v>96</v>
      </c>
      <c r="E124" s="35" t="s">
        <v>113</v>
      </c>
      <c r="F124" s="19" t="s">
        <v>113</v>
      </c>
      <c r="G124" s="35" t="s">
        <v>167</v>
      </c>
      <c r="H124" s="35" t="s">
        <v>168</v>
      </c>
      <c r="I124" s="36">
        <v>-16606</v>
      </c>
      <c r="J124" s="53"/>
      <c r="K124" s="50"/>
      <c r="L124" t="s">
        <v>175</v>
      </c>
    </row>
    <row r="125" spans="1:12" ht="15" x14ac:dyDescent="0.25">
      <c r="A125" s="16" t="str">
        <f>IF(B125&lt;&gt;"",CONCATENATE(B125," - int - ",IF(COUNTA($B$5:B125)/2-TRUNC(COUNTA($B$5:B125)/2)=0,TRUNC(COUNTA($B$5:B125)/2),TRUNC(COUNTA($B$5:B125)/2)+1)),"")</f>
        <v>L40 - int - 61</v>
      </c>
      <c r="B125" s="34" t="s">
        <v>174</v>
      </c>
      <c r="C125" s="35" t="s">
        <v>101</v>
      </c>
      <c r="D125" s="19" t="s">
        <v>104</v>
      </c>
      <c r="E125" s="35" t="s">
        <v>113</v>
      </c>
      <c r="F125" s="19" t="s">
        <v>113</v>
      </c>
      <c r="G125" s="35" t="s">
        <v>167</v>
      </c>
      <c r="H125" s="35" t="s">
        <v>168</v>
      </c>
      <c r="I125" s="36">
        <v>-46945</v>
      </c>
      <c r="J125" s="53"/>
      <c r="K125" s="50"/>
      <c r="L125" t="s">
        <v>175</v>
      </c>
    </row>
    <row r="126" spans="1:12" ht="15" x14ac:dyDescent="0.25">
      <c r="A126" s="16" t="str">
        <f>IF(B126&lt;&gt;"",CONCATENATE(B126," - int - ",IF(COUNTA($B$5:B126)/2-TRUNC(COUNTA($B$5:B126)/2)=0,TRUNC(COUNTA($B$5:B126)/2),TRUNC(COUNTA($B$5:B126)/2)+1)),"")</f>
        <v>L40 - int - 61</v>
      </c>
      <c r="B126" s="34" t="s">
        <v>174</v>
      </c>
      <c r="C126" s="35" t="s">
        <v>105</v>
      </c>
      <c r="D126" s="19" t="s">
        <v>162</v>
      </c>
      <c r="E126" s="35" t="s">
        <v>113</v>
      </c>
      <c r="F126" s="19" t="s">
        <v>113</v>
      </c>
      <c r="G126" s="35" t="s">
        <v>167</v>
      </c>
      <c r="H126" s="35" t="s">
        <v>168</v>
      </c>
      <c r="I126" s="36">
        <v>-204044</v>
      </c>
      <c r="J126" s="53"/>
      <c r="K126" s="50"/>
      <c r="L126" t="s">
        <v>175</v>
      </c>
    </row>
    <row r="127" spans="1:12" ht="15" x14ac:dyDescent="0.25">
      <c r="A127" s="16" t="str">
        <f>IF(B127&lt;&gt;"",CONCATENATE(B127," - int - ",IF(COUNTA($B$5:B127)/2-TRUNC(COUNTA($B$5:B127)/2)=0,TRUNC(COUNTA($B$5:B127)/2),TRUNC(COUNTA($B$5:B127)/2)+1)),"")</f>
        <v>L40 - int - 62</v>
      </c>
      <c r="B127" s="34" t="s">
        <v>174</v>
      </c>
      <c r="C127" s="35" t="s">
        <v>105</v>
      </c>
      <c r="D127" s="19" t="s">
        <v>107</v>
      </c>
      <c r="E127" s="35" t="s">
        <v>113</v>
      </c>
      <c r="F127" s="19" t="s">
        <v>113</v>
      </c>
      <c r="G127" s="35" t="s">
        <v>167</v>
      </c>
      <c r="H127" s="35" t="s">
        <v>168</v>
      </c>
      <c r="I127" s="36">
        <v>-12000</v>
      </c>
      <c r="J127" s="54"/>
      <c r="K127" s="51"/>
      <c r="L127" t="s">
        <v>175</v>
      </c>
    </row>
    <row r="128" spans="1:12" ht="15" customHeight="1" x14ac:dyDescent="0.25">
      <c r="A128" s="16" t="str">
        <f>IF(B128&lt;&gt;"",CONCATENATE(B128," - int - ",IF(COUNTA($B$5:B128)/2-TRUNC(COUNTA($B$5:B128)/2)=0,TRUNC(COUNTA($B$5:B128)/2),TRUNC(COUNTA($B$5:B128)/2)+1)),"")</f>
        <v>L70 - int - 62</v>
      </c>
      <c r="B128" s="34" t="s">
        <v>158</v>
      </c>
      <c r="C128" s="35" t="s">
        <v>84</v>
      </c>
      <c r="D128" s="19" t="s">
        <v>93</v>
      </c>
      <c r="E128" s="35" t="s">
        <v>113</v>
      </c>
      <c r="F128" s="19" t="s">
        <v>113</v>
      </c>
      <c r="G128" s="35" t="s">
        <v>80</v>
      </c>
      <c r="H128" s="35" t="s">
        <v>117</v>
      </c>
      <c r="I128" s="36">
        <v>-35227.117076899798</v>
      </c>
      <c r="J128" s="46" t="s">
        <v>191</v>
      </c>
      <c r="K128" s="49" t="s">
        <v>182</v>
      </c>
      <c r="L128" t="s">
        <v>150</v>
      </c>
    </row>
    <row r="129" spans="1:12" ht="15" x14ac:dyDescent="0.25">
      <c r="A129" s="16" t="str">
        <f>IF(B129&lt;&gt;"",CONCATENATE(B129," - int - ",IF(COUNTA($B$5:B129)/2-TRUNC(COUNTA($B$5:B129)/2)=0,TRUNC(COUNTA($B$5:B129)/2),TRUNC(COUNTA($B$5:B129)/2)+1)),"")</f>
        <v>L70 - int - 63</v>
      </c>
      <c r="B129" s="34" t="s">
        <v>158</v>
      </c>
      <c r="C129" s="35" t="s">
        <v>84</v>
      </c>
      <c r="D129" s="19" t="s">
        <v>93</v>
      </c>
      <c r="E129" s="35" t="s">
        <v>113</v>
      </c>
      <c r="F129" s="19" t="s">
        <v>113</v>
      </c>
      <c r="G129" s="35" t="s">
        <v>80</v>
      </c>
      <c r="H129" s="35" t="s">
        <v>115</v>
      </c>
      <c r="I129" s="36">
        <v>143906.47021178436</v>
      </c>
      <c r="J129" s="47"/>
      <c r="K129" s="50"/>
      <c r="L129" t="s">
        <v>150</v>
      </c>
    </row>
    <row r="130" spans="1:12" ht="15" x14ac:dyDescent="0.25">
      <c r="A130" s="16" t="str">
        <f>IF(B130&lt;&gt;"",CONCATENATE(B130," - int - ",IF(COUNTA($B$5:B130)/2-TRUNC(COUNTA($B$5:B130)/2)=0,TRUNC(COUNTA($B$5:B130)/2),TRUNC(COUNTA($B$5:B130)/2)+1)),"")</f>
        <v>L70 - int - 63</v>
      </c>
      <c r="B130" s="34" t="s">
        <v>158</v>
      </c>
      <c r="C130" s="35" t="s">
        <v>84</v>
      </c>
      <c r="D130" s="19" t="s">
        <v>93</v>
      </c>
      <c r="E130" s="35" t="s">
        <v>113</v>
      </c>
      <c r="F130" s="19" t="s">
        <v>113</v>
      </c>
      <c r="G130" s="35" t="s">
        <v>80</v>
      </c>
      <c r="H130" s="35" t="s">
        <v>114</v>
      </c>
      <c r="I130" s="36">
        <v>-73934.35574105577</v>
      </c>
      <c r="J130" s="47"/>
      <c r="K130" s="50"/>
      <c r="L130" t="s">
        <v>150</v>
      </c>
    </row>
    <row r="131" spans="1:12" ht="15" x14ac:dyDescent="0.25">
      <c r="A131" s="16" t="str">
        <f>IF(B131&lt;&gt;"",CONCATENATE(B131," - int - ",IF(COUNTA($B$5:B131)/2-TRUNC(COUNTA($B$5:B131)/2)=0,TRUNC(COUNTA($B$5:B131)/2),TRUNC(COUNTA($B$5:B131)/2)+1)),"")</f>
        <v>L70 - int - 64</v>
      </c>
      <c r="B131" s="34" t="s">
        <v>158</v>
      </c>
      <c r="C131" s="35" t="s">
        <v>78</v>
      </c>
      <c r="D131" s="19" t="s">
        <v>94</v>
      </c>
      <c r="E131" s="35" t="s">
        <v>113</v>
      </c>
      <c r="F131" s="19" t="s">
        <v>113</v>
      </c>
      <c r="G131" s="35" t="s">
        <v>80</v>
      </c>
      <c r="H131" s="35" t="s">
        <v>117</v>
      </c>
      <c r="I131" s="36">
        <v>250643.66570461882</v>
      </c>
      <c r="J131" s="47"/>
      <c r="K131" s="50"/>
      <c r="L131" t="s">
        <v>150</v>
      </c>
    </row>
    <row r="132" spans="1:12" ht="15" x14ac:dyDescent="0.25">
      <c r="A132" s="16" t="str">
        <f>IF(B132&lt;&gt;"",CONCATENATE(B132," - int - ",IF(COUNTA($B$5:B132)/2-TRUNC(COUNTA($B$5:B132)/2)=0,TRUNC(COUNTA($B$5:B132)/2),TRUNC(COUNTA($B$5:B132)/2)+1)),"")</f>
        <v>L70 - int - 64</v>
      </c>
      <c r="B132" s="34" t="s">
        <v>158</v>
      </c>
      <c r="C132" s="35" t="s">
        <v>78</v>
      </c>
      <c r="D132" s="19" t="s">
        <v>94</v>
      </c>
      <c r="E132" s="35" t="s">
        <v>113</v>
      </c>
      <c r="F132" s="19" t="s">
        <v>113</v>
      </c>
      <c r="G132" s="35" t="s">
        <v>80</v>
      </c>
      <c r="H132" s="35" t="s">
        <v>115</v>
      </c>
      <c r="I132" s="36">
        <v>-435846.78193220799</v>
      </c>
      <c r="J132" s="47"/>
      <c r="K132" s="50"/>
      <c r="L132" t="s">
        <v>150</v>
      </c>
    </row>
    <row r="133" spans="1:12" ht="15" x14ac:dyDescent="0.25">
      <c r="A133" s="16" t="str">
        <f>IF(B133&lt;&gt;"",CONCATENATE(B133," - int - ",IF(COUNTA($B$5:B133)/2-TRUNC(COUNTA($B$5:B133)/2)=0,TRUNC(COUNTA($B$5:B133)/2),TRUNC(COUNTA($B$5:B133)/2)+1)),"")</f>
        <v>L70 - int - 65</v>
      </c>
      <c r="B133" s="34" t="s">
        <v>158</v>
      </c>
      <c r="C133" s="35" t="s">
        <v>78</v>
      </c>
      <c r="D133" s="19" t="s">
        <v>94</v>
      </c>
      <c r="E133" s="35" t="s">
        <v>113</v>
      </c>
      <c r="F133" s="19" t="s">
        <v>113</v>
      </c>
      <c r="G133" s="35" t="s">
        <v>80</v>
      </c>
      <c r="H133" s="35" t="s">
        <v>114</v>
      </c>
      <c r="I133" s="36">
        <v>401381.53592970362</v>
      </c>
      <c r="J133" s="47"/>
      <c r="K133" s="50"/>
      <c r="L133" t="s">
        <v>150</v>
      </c>
    </row>
    <row r="134" spans="1:12" ht="15" x14ac:dyDescent="0.25">
      <c r="A134" s="16" t="str">
        <f>IF(B134&lt;&gt;"",CONCATENATE(B134," - int - ",IF(COUNTA($B$5:B134)/2-TRUNC(COUNTA($B$5:B134)/2)=0,TRUNC(COUNTA($B$5:B134)/2),TRUNC(COUNTA($B$5:B134)/2)+1)),"")</f>
        <v>L70 - int - 65</v>
      </c>
      <c r="B134" s="34" t="s">
        <v>158</v>
      </c>
      <c r="C134" s="35" t="s">
        <v>78</v>
      </c>
      <c r="D134" s="19" t="s">
        <v>95</v>
      </c>
      <c r="E134" s="35" t="s">
        <v>113</v>
      </c>
      <c r="F134" s="19" t="s">
        <v>113</v>
      </c>
      <c r="G134" s="35" t="s">
        <v>80</v>
      </c>
      <c r="H134" s="35" t="s">
        <v>117</v>
      </c>
      <c r="I134" s="36">
        <v>-35001.523147405336</v>
      </c>
      <c r="J134" s="47"/>
      <c r="K134" s="50"/>
      <c r="L134" t="s">
        <v>150</v>
      </c>
    </row>
    <row r="135" spans="1:12" ht="15" x14ac:dyDescent="0.25">
      <c r="A135" s="16" t="str">
        <f>IF(B135&lt;&gt;"",CONCATENATE(B135," - int - ",IF(COUNTA($B$5:B135)/2-TRUNC(COUNTA($B$5:B135)/2)=0,TRUNC(COUNTA($B$5:B135)/2),TRUNC(COUNTA($B$5:B135)/2)+1)),"")</f>
        <v>L70 - int - 66</v>
      </c>
      <c r="B135" s="34" t="s">
        <v>158</v>
      </c>
      <c r="C135" s="35" t="s">
        <v>78</v>
      </c>
      <c r="D135" s="19" t="s">
        <v>95</v>
      </c>
      <c r="E135" s="35" t="s">
        <v>113</v>
      </c>
      <c r="F135" s="19" t="s">
        <v>113</v>
      </c>
      <c r="G135" s="35" t="s">
        <v>80</v>
      </c>
      <c r="H135" s="35" t="s">
        <v>115</v>
      </c>
      <c r="I135" s="36">
        <v>134245.68723321566</v>
      </c>
      <c r="J135" s="47"/>
      <c r="K135" s="50"/>
      <c r="L135" t="s">
        <v>150</v>
      </c>
    </row>
    <row r="136" spans="1:12" ht="15" x14ac:dyDescent="0.25">
      <c r="A136" s="16" t="str">
        <f>IF(B136&lt;&gt;"",CONCATENATE(B136," - int - ",IF(COUNTA($B$5:B136)/2-TRUNC(COUNTA($B$5:B136)/2)=0,TRUNC(COUNTA($B$5:B136)/2),TRUNC(COUNTA($B$5:B136)/2)+1)),"")</f>
        <v>L70 - int - 66</v>
      </c>
      <c r="B136" s="34" t="s">
        <v>158</v>
      </c>
      <c r="C136" s="35" t="s">
        <v>78</v>
      </c>
      <c r="D136" s="19" t="s">
        <v>95</v>
      </c>
      <c r="E136" s="35" t="s">
        <v>113</v>
      </c>
      <c r="F136" s="19" t="s">
        <v>113</v>
      </c>
      <c r="G136" s="35" t="s">
        <v>80</v>
      </c>
      <c r="H136" s="35" t="s">
        <v>114</v>
      </c>
      <c r="I136" s="36">
        <v>-69582.60206434314</v>
      </c>
      <c r="J136" s="47"/>
      <c r="K136" s="50"/>
      <c r="L136" t="s">
        <v>150</v>
      </c>
    </row>
    <row r="137" spans="1:12" ht="15" x14ac:dyDescent="0.25">
      <c r="A137" s="16" t="str">
        <f>IF(B137&lt;&gt;"",CONCATENATE(B137," - int - ",IF(COUNTA($B$5:B137)/2-TRUNC(COUNTA($B$5:B137)/2)=0,TRUNC(COUNTA($B$5:B137)/2),TRUNC(COUNTA($B$5:B137)/2)+1)),"")</f>
        <v>L70 - int - 67</v>
      </c>
      <c r="B137" s="34" t="s">
        <v>158</v>
      </c>
      <c r="C137" s="35" t="s">
        <v>78</v>
      </c>
      <c r="D137" s="19" t="s">
        <v>81</v>
      </c>
      <c r="E137" s="35" t="s">
        <v>113</v>
      </c>
      <c r="F137" s="19" t="s">
        <v>113</v>
      </c>
      <c r="G137" s="35" t="s">
        <v>80</v>
      </c>
      <c r="H137" s="35" t="s">
        <v>117</v>
      </c>
      <c r="I137" s="36">
        <v>-14321.952422765868</v>
      </c>
      <c r="J137" s="47"/>
      <c r="K137" s="50"/>
      <c r="L137" t="s">
        <v>150</v>
      </c>
    </row>
    <row r="138" spans="1:12" ht="15" x14ac:dyDescent="0.25">
      <c r="A138" s="16" t="str">
        <f>IF(B138&lt;&gt;"",CONCATENATE(B138," - int - ",IF(COUNTA($B$5:B138)/2-TRUNC(COUNTA($B$5:B138)/2)=0,TRUNC(COUNTA($B$5:B138)/2),TRUNC(COUNTA($B$5:B138)/2)+1)),"")</f>
        <v>L70 - int - 67</v>
      </c>
      <c r="B138" s="34" t="s">
        <v>158</v>
      </c>
      <c r="C138" s="35" t="s">
        <v>78</v>
      </c>
      <c r="D138" s="19" t="s">
        <v>81</v>
      </c>
      <c r="E138" s="35" t="s">
        <v>113</v>
      </c>
      <c r="F138" s="19" t="s">
        <v>113</v>
      </c>
      <c r="G138" s="35" t="s">
        <v>80</v>
      </c>
      <c r="H138" s="35" t="s">
        <v>115</v>
      </c>
      <c r="I138" s="36">
        <v>35254.220239921851</v>
      </c>
      <c r="J138" s="47"/>
      <c r="K138" s="50"/>
      <c r="L138" t="s">
        <v>150</v>
      </c>
    </row>
    <row r="139" spans="1:12" ht="15" x14ac:dyDescent="0.25">
      <c r="A139" s="16" t="str">
        <f>IF(B139&lt;&gt;"",CONCATENATE(B139," - int - ",IF(COUNTA($B$5:B139)/2-TRUNC(COUNTA($B$5:B139)/2)=0,TRUNC(COUNTA($B$5:B139)/2),TRUNC(COUNTA($B$5:B139)/2)+1)),"")</f>
        <v>L70 - int - 68</v>
      </c>
      <c r="B139" s="34" t="s">
        <v>158</v>
      </c>
      <c r="C139" s="35" t="s">
        <v>78</v>
      </c>
      <c r="D139" s="19" t="s">
        <v>81</v>
      </c>
      <c r="E139" s="35" t="s">
        <v>113</v>
      </c>
      <c r="F139" s="19" t="s">
        <v>113</v>
      </c>
      <c r="G139" s="35" t="s">
        <v>80</v>
      </c>
      <c r="H139" s="35" t="s">
        <v>114</v>
      </c>
      <c r="I139" s="36">
        <v>-21141.674323820578</v>
      </c>
      <c r="J139" s="47"/>
      <c r="K139" s="50"/>
      <c r="L139" t="s">
        <v>150</v>
      </c>
    </row>
    <row r="140" spans="1:12" ht="15" x14ac:dyDescent="0.25">
      <c r="A140" s="16" t="str">
        <f>IF(B140&lt;&gt;"",CONCATENATE(B140," - int - ",IF(COUNTA($B$5:B140)/2-TRUNC(COUNTA($B$5:B140)/2)=0,TRUNC(COUNTA($B$5:B140)/2),TRUNC(COUNTA($B$5:B140)/2)+1)),"")</f>
        <v>L70 - int - 68</v>
      </c>
      <c r="B140" s="34" t="s">
        <v>158</v>
      </c>
      <c r="C140" s="35" t="s">
        <v>78</v>
      </c>
      <c r="D140" s="19" t="s">
        <v>96</v>
      </c>
      <c r="E140" s="35" t="s">
        <v>113</v>
      </c>
      <c r="F140" s="19" t="s">
        <v>113</v>
      </c>
      <c r="G140" s="35" t="s">
        <v>80</v>
      </c>
      <c r="H140" s="35" t="s">
        <v>117</v>
      </c>
      <c r="I140" s="36">
        <v>-71334.732517526063</v>
      </c>
      <c r="J140" s="47"/>
      <c r="K140" s="50"/>
      <c r="L140" t="s">
        <v>150</v>
      </c>
    </row>
    <row r="141" spans="1:12" ht="15" x14ac:dyDescent="0.25">
      <c r="A141" s="16" t="str">
        <f>IF(B141&lt;&gt;"",CONCATENATE(B141," - int - ",IF(COUNTA($B$5:B141)/2-TRUNC(COUNTA($B$5:B141)/2)=0,TRUNC(COUNTA($B$5:B141)/2),TRUNC(COUNTA($B$5:B141)/2)+1)),"")</f>
        <v>L70 - int - 69</v>
      </c>
      <c r="B141" s="34" t="s">
        <v>158</v>
      </c>
      <c r="C141" s="35" t="s">
        <v>78</v>
      </c>
      <c r="D141" s="19" t="s">
        <v>96</v>
      </c>
      <c r="E141" s="35" t="s">
        <v>113</v>
      </c>
      <c r="F141" s="19" t="s">
        <v>113</v>
      </c>
      <c r="G141" s="35" t="s">
        <v>80</v>
      </c>
      <c r="H141" s="35" t="s">
        <v>115</v>
      </c>
      <c r="I141" s="36">
        <v>301081.91946700227</v>
      </c>
      <c r="J141" s="47"/>
      <c r="K141" s="50"/>
      <c r="L141" t="s">
        <v>150</v>
      </c>
    </row>
    <row r="142" spans="1:12" ht="15" x14ac:dyDescent="0.25">
      <c r="A142" s="16" t="str">
        <f>IF(B142&lt;&gt;"",CONCATENATE(B142," - int - ",IF(COUNTA($B$5:B142)/2-TRUNC(COUNTA($B$5:B142)/2)=0,TRUNC(COUNTA($B$5:B142)/2),TRUNC(COUNTA($B$5:B142)/2)+1)),"")</f>
        <v>L70 - int - 69</v>
      </c>
      <c r="B142" s="34" t="s">
        <v>158</v>
      </c>
      <c r="C142" s="35" t="s">
        <v>78</v>
      </c>
      <c r="D142" s="19" t="s">
        <v>96</v>
      </c>
      <c r="E142" s="35" t="s">
        <v>113</v>
      </c>
      <c r="F142" s="19" t="s">
        <v>113</v>
      </c>
      <c r="G142" s="35" t="s">
        <v>80</v>
      </c>
      <c r="H142" s="35" t="s">
        <v>114</v>
      </c>
      <c r="I142" s="36">
        <v>-174338.03396593675</v>
      </c>
      <c r="J142" s="47"/>
      <c r="K142" s="50"/>
      <c r="L142" t="s">
        <v>150</v>
      </c>
    </row>
    <row r="143" spans="1:12" ht="15" x14ac:dyDescent="0.25">
      <c r="A143" s="16" t="str">
        <f>IF(B143&lt;&gt;"",CONCATENATE(B143," - int - ",IF(COUNTA($B$5:B143)/2-TRUNC(COUNTA($B$5:B143)/2)=0,TRUNC(COUNTA($B$5:B143)/2),TRUNC(COUNTA($B$5:B143)/2)+1)),"")</f>
        <v>L70 - int - 70</v>
      </c>
      <c r="B143" s="34" t="s">
        <v>158</v>
      </c>
      <c r="C143" s="35" t="s">
        <v>82</v>
      </c>
      <c r="D143" s="19" t="s">
        <v>83</v>
      </c>
      <c r="E143" s="35" t="s">
        <v>113</v>
      </c>
      <c r="F143" s="19" t="s">
        <v>113</v>
      </c>
      <c r="G143" s="35" t="s">
        <v>80</v>
      </c>
      <c r="H143" s="35" t="s">
        <v>117</v>
      </c>
      <c r="I143" s="36">
        <v>-15372.529938238564</v>
      </c>
      <c r="J143" s="47"/>
      <c r="K143" s="50"/>
      <c r="L143" t="s">
        <v>150</v>
      </c>
    </row>
    <row r="144" spans="1:12" ht="15" x14ac:dyDescent="0.25">
      <c r="A144" s="16" t="str">
        <f>IF(B144&lt;&gt;"",CONCATENATE(B144," - int - ",IF(COUNTA($B$5:B144)/2-TRUNC(COUNTA($B$5:B144)/2)=0,TRUNC(COUNTA($B$5:B144)/2),TRUNC(COUNTA($B$5:B144)/2)+1)),"")</f>
        <v>L70 - int - 70</v>
      </c>
      <c r="B144" s="34" t="s">
        <v>158</v>
      </c>
      <c r="C144" s="35" t="s">
        <v>82</v>
      </c>
      <c r="D144" s="19" t="s">
        <v>83</v>
      </c>
      <c r="E144" s="35" t="s">
        <v>113</v>
      </c>
      <c r="F144" s="19" t="s">
        <v>113</v>
      </c>
      <c r="G144" s="35" t="s">
        <v>80</v>
      </c>
      <c r="H144" s="35" t="s">
        <v>115</v>
      </c>
      <c r="I144" s="36">
        <v>67217.432751404122</v>
      </c>
      <c r="J144" s="47"/>
      <c r="K144" s="50"/>
      <c r="L144" t="s">
        <v>150</v>
      </c>
    </row>
    <row r="145" spans="1:12" ht="15" x14ac:dyDescent="0.25">
      <c r="A145" s="16" t="str">
        <f>IF(B145&lt;&gt;"",CONCATENATE(B145," - int - ",IF(COUNTA($B$5:B145)/2-TRUNC(COUNTA($B$5:B145)/2)=0,TRUNC(COUNTA($B$5:B145)/2),TRUNC(COUNTA($B$5:B145)/2)+1)),"")</f>
        <v>L70 - int - 71</v>
      </c>
      <c r="B145" s="34" t="s">
        <v>158</v>
      </c>
      <c r="C145" s="35" t="s">
        <v>82</v>
      </c>
      <c r="D145" s="19" t="s">
        <v>83</v>
      </c>
      <c r="E145" s="35" t="s">
        <v>113</v>
      </c>
      <c r="F145" s="19" t="s">
        <v>113</v>
      </c>
      <c r="G145" s="35" t="s">
        <v>80</v>
      </c>
      <c r="H145" s="35" t="s">
        <v>114</v>
      </c>
      <c r="I145" s="36">
        <v>-39691.971694768741</v>
      </c>
      <c r="J145" s="47"/>
      <c r="K145" s="50"/>
      <c r="L145" t="s">
        <v>150</v>
      </c>
    </row>
    <row r="146" spans="1:12" ht="15" x14ac:dyDescent="0.25">
      <c r="A146" s="16" t="str">
        <f>IF(B146&lt;&gt;"",CONCATENATE(B146," - int - ",IF(COUNTA($B$5:B146)/2-TRUNC(COUNTA($B$5:B146)/2)=0,TRUNC(COUNTA($B$5:B146)/2),TRUNC(COUNTA($B$5:B146)/2)+1)),"")</f>
        <v>L70 - int - 71</v>
      </c>
      <c r="B146" s="34" t="s">
        <v>158</v>
      </c>
      <c r="C146" s="35" t="s">
        <v>82</v>
      </c>
      <c r="D146" s="19" t="s">
        <v>100</v>
      </c>
      <c r="E146" s="35" t="s">
        <v>113</v>
      </c>
      <c r="F146" s="19" t="s">
        <v>113</v>
      </c>
      <c r="G146" s="35" t="s">
        <v>80</v>
      </c>
      <c r="H146" s="35" t="s">
        <v>117</v>
      </c>
      <c r="I146" s="36">
        <v>-19689.272061209522</v>
      </c>
      <c r="J146" s="47"/>
      <c r="K146" s="50"/>
      <c r="L146" t="s">
        <v>150</v>
      </c>
    </row>
    <row r="147" spans="1:12" ht="15" x14ac:dyDescent="0.25">
      <c r="A147" s="16" t="str">
        <f>IF(B147&lt;&gt;"",CONCATENATE(B147," - int - ",IF(COUNTA($B$5:B147)/2-TRUNC(COUNTA($B$5:B147)/2)=0,TRUNC(COUNTA($B$5:B147)/2),TRUNC(COUNTA($B$5:B147)/2)+1)),"")</f>
        <v>L70 - int - 72</v>
      </c>
      <c r="B147" s="34" t="s">
        <v>158</v>
      </c>
      <c r="C147" s="35" t="s">
        <v>82</v>
      </c>
      <c r="D147" s="19" t="s">
        <v>100</v>
      </c>
      <c r="E147" s="35" t="s">
        <v>113</v>
      </c>
      <c r="F147" s="19" t="s">
        <v>113</v>
      </c>
      <c r="G147" s="35" t="s">
        <v>80</v>
      </c>
      <c r="H147" s="35" t="s">
        <v>115</v>
      </c>
      <c r="I147" s="36">
        <v>42451.902579782589</v>
      </c>
      <c r="J147" s="47"/>
      <c r="K147" s="50"/>
      <c r="L147" t="s">
        <v>150</v>
      </c>
    </row>
    <row r="148" spans="1:12" ht="15" x14ac:dyDescent="0.25">
      <c r="A148" s="16" t="str">
        <f>IF(B148&lt;&gt;"",CONCATENATE(B148," - int - ",IF(COUNTA($B$5:B148)/2-TRUNC(COUNTA($B$5:B148)/2)=0,TRUNC(COUNTA($B$5:B148)/2),TRUNC(COUNTA($B$5:B148)/2)+1)),"")</f>
        <v>L70 - int - 72</v>
      </c>
      <c r="B148" s="34" t="s">
        <v>158</v>
      </c>
      <c r="C148" s="35" t="s">
        <v>82</v>
      </c>
      <c r="D148" s="19" t="s">
        <v>100</v>
      </c>
      <c r="E148" s="35" t="s">
        <v>113</v>
      </c>
      <c r="F148" s="19" t="s">
        <v>113</v>
      </c>
      <c r="G148" s="35" t="s">
        <v>80</v>
      </c>
      <c r="H148" s="35" t="s">
        <v>114</v>
      </c>
      <c r="I148" s="36">
        <v>-1411.5143494111362</v>
      </c>
      <c r="J148" s="47"/>
      <c r="K148" s="50"/>
      <c r="L148" t="s">
        <v>150</v>
      </c>
    </row>
    <row r="149" spans="1:12" ht="15" x14ac:dyDescent="0.25">
      <c r="A149" s="16" t="str">
        <f>IF(B149&lt;&gt;"",CONCATENATE(B149," - int - ",IF(COUNTA($B$5:B149)/2-TRUNC(COUNTA($B$5:B149)/2)=0,TRUNC(COUNTA($B$5:B149)/2),TRUNC(COUNTA($B$5:B149)/2)+1)),"")</f>
        <v>L70 - int - 73</v>
      </c>
      <c r="B149" s="34" t="s">
        <v>158</v>
      </c>
      <c r="C149" s="35" t="s">
        <v>101</v>
      </c>
      <c r="D149" s="19" t="s">
        <v>102</v>
      </c>
      <c r="E149" s="35" t="s">
        <v>113</v>
      </c>
      <c r="F149" s="19" t="s">
        <v>113</v>
      </c>
      <c r="G149" s="35" t="s">
        <v>80</v>
      </c>
      <c r="H149" s="35" t="s">
        <v>117</v>
      </c>
      <c r="I149" s="36">
        <v>-1347.476171180836</v>
      </c>
      <c r="J149" s="47"/>
      <c r="K149" s="50"/>
      <c r="L149" t="s">
        <v>150</v>
      </c>
    </row>
    <row r="150" spans="1:12" ht="15" x14ac:dyDescent="0.25">
      <c r="A150" s="16" t="str">
        <f>IF(B150&lt;&gt;"",CONCATENATE(B150," - int - ",IF(COUNTA($B$5:B150)/2-TRUNC(COUNTA($B$5:B150)/2)=0,TRUNC(COUNTA($B$5:B150)/2),TRUNC(COUNTA($B$5:B150)/2)+1)),"")</f>
        <v>L70 - int - 73</v>
      </c>
      <c r="B150" s="34" t="s">
        <v>158</v>
      </c>
      <c r="C150" s="35" t="s">
        <v>101</v>
      </c>
      <c r="D150" s="19" t="s">
        <v>102</v>
      </c>
      <c r="E150" s="35" t="s">
        <v>113</v>
      </c>
      <c r="F150" s="19" t="s">
        <v>113</v>
      </c>
      <c r="G150" s="35" t="s">
        <v>80</v>
      </c>
      <c r="H150" s="35" t="s">
        <v>115</v>
      </c>
      <c r="I150" s="36">
        <v>-34525.809366042813</v>
      </c>
      <c r="J150" s="47"/>
      <c r="K150" s="50"/>
      <c r="L150" t="s">
        <v>150</v>
      </c>
    </row>
    <row r="151" spans="1:12" ht="15" x14ac:dyDescent="0.25">
      <c r="A151" s="16" t="str">
        <f>IF(B151&lt;&gt;"",CONCATENATE(B151," - int - ",IF(COUNTA($B$5:B151)/2-TRUNC(COUNTA($B$5:B151)/2)=0,TRUNC(COUNTA($B$5:B151)/2),TRUNC(COUNTA($B$5:B151)/2)+1)),"")</f>
        <v>L70 - int - 74</v>
      </c>
      <c r="B151" s="34" t="s">
        <v>158</v>
      </c>
      <c r="C151" s="35" t="s">
        <v>101</v>
      </c>
      <c r="D151" s="19" t="s">
        <v>102</v>
      </c>
      <c r="E151" s="35" t="s">
        <v>113</v>
      </c>
      <c r="F151" s="19" t="s">
        <v>113</v>
      </c>
      <c r="G151" s="35" t="s">
        <v>80</v>
      </c>
      <c r="H151" s="35" t="s">
        <v>114</v>
      </c>
      <c r="I151" s="36">
        <v>41218.097490664491</v>
      </c>
      <c r="J151" s="47"/>
      <c r="K151" s="50"/>
      <c r="L151" t="s">
        <v>150</v>
      </c>
    </row>
    <row r="152" spans="1:12" ht="15" x14ac:dyDescent="0.25">
      <c r="A152" s="16" t="str">
        <f>IF(B152&lt;&gt;"",CONCATENATE(B152," - int - ",IF(COUNTA($B$5:B152)/2-TRUNC(COUNTA($B$5:B152)/2)=0,TRUNC(COUNTA($B$5:B152)/2),TRUNC(COUNTA($B$5:B152)/2)+1)),"")</f>
        <v>L70 - int - 74</v>
      </c>
      <c r="B152" s="34" t="s">
        <v>158</v>
      </c>
      <c r="C152" s="35" t="s">
        <v>101</v>
      </c>
      <c r="D152" s="19" t="s">
        <v>104</v>
      </c>
      <c r="E152" s="35" t="s">
        <v>113</v>
      </c>
      <c r="F152" s="19" t="s">
        <v>113</v>
      </c>
      <c r="G152" s="35" t="s">
        <v>80</v>
      </c>
      <c r="H152" s="35" t="s">
        <v>117</v>
      </c>
      <c r="I152" s="36">
        <v>-34596.738885348714</v>
      </c>
      <c r="J152" s="47"/>
      <c r="K152" s="50"/>
      <c r="L152" t="s">
        <v>150</v>
      </c>
    </row>
    <row r="153" spans="1:12" ht="15" x14ac:dyDescent="0.25">
      <c r="A153" s="16" t="str">
        <f>IF(B153&lt;&gt;"",CONCATENATE(B153," - int - ",IF(COUNTA($B$5:B153)/2-TRUNC(COUNTA($B$5:B153)/2)=0,TRUNC(COUNTA($B$5:B153)/2),TRUNC(COUNTA($B$5:B153)/2)+1)),"")</f>
        <v>L70 - int - 75</v>
      </c>
      <c r="B153" s="34" t="s">
        <v>158</v>
      </c>
      <c r="C153" s="35" t="s">
        <v>101</v>
      </c>
      <c r="D153" s="19" t="s">
        <v>104</v>
      </c>
      <c r="E153" s="35" t="s">
        <v>113</v>
      </c>
      <c r="F153" s="19" t="s">
        <v>113</v>
      </c>
      <c r="G153" s="35" t="s">
        <v>80</v>
      </c>
      <c r="H153" s="35" t="s">
        <v>115</v>
      </c>
      <c r="I153" s="36">
        <v>54528.530943726015</v>
      </c>
      <c r="J153" s="47"/>
      <c r="K153" s="50"/>
      <c r="L153" t="s">
        <v>150</v>
      </c>
    </row>
    <row r="154" spans="1:12" ht="15" x14ac:dyDescent="0.25">
      <c r="A154" s="16" t="str">
        <f>IF(B154&lt;&gt;"",CONCATENATE(B154," - int - ",IF(COUNTA($B$5:B154)/2-TRUNC(COUNTA($B$5:B154)/2)=0,TRUNC(COUNTA($B$5:B154)/2),TRUNC(COUNTA($B$5:B154)/2)+1)),"")</f>
        <v>L70 - int - 75</v>
      </c>
      <c r="B154" s="34" t="s">
        <v>158</v>
      </c>
      <c r="C154" s="35" t="s">
        <v>101</v>
      </c>
      <c r="D154" s="19" t="s">
        <v>104</v>
      </c>
      <c r="E154" s="35" t="s">
        <v>113</v>
      </c>
      <c r="F154" s="19" t="s">
        <v>113</v>
      </c>
      <c r="G154" s="35" t="s">
        <v>80</v>
      </c>
      <c r="H154" s="35" t="s">
        <v>114</v>
      </c>
      <c r="I154" s="36">
        <v>17663.01867654462</v>
      </c>
      <c r="J154" s="47"/>
      <c r="K154" s="50"/>
      <c r="L154" t="s">
        <v>150</v>
      </c>
    </row>
    <row r="155" spans="1:12" ht="15" x14ac:dyDescent="0.25">
      <c r="A155" s="16" t="str">
        <f>IF(B155&lt;&gt;"",CONCATENATE(B155," - int - ",IF(COUNTA($B$5:B155)/2-TRUNC(COUNTA($B$5:B155)/2)=0,TRUNC(COUNTA($B$5:B155)/2),TRUNC(COUNTA($B$5:B155)/2)+1)),"")</f>
        <v>L70 - int - 76</v>
      </c>
      <c r="B155" s="34" t="s">
        <v>158</v>
      </c>
      <c r="C155" s="35" t="s">
        <v>105</v>
      </c>
      <c r="D155" s="19" t="s">
        <v>106</v>
      </c>
      <c r="E155" s="35" t="s">
        <v>113</v>
      </c>
      <c r="F155" s="19" t="s">
        <v>113</v>
      </c>
      <c r="G155" s="35" t="s">
        <v>80</v>
      </c>
      <c r="H155" s="35" t="s">
        <v>117</v>
      </c>
      <c r="I155" s="36">
        <v>-2066.4544508994722</v>
      </c>
      <c r="J155" s="47"/>
      <c r="K155" s="50"/>
      <c r="L155" t="s">
        <v>150</v>
      </c>
    </row>
    <row r="156" spans="1:12" ht="15" x14ac:dyDescent="0.25">
      <c r="A156" s="16" t="str">
        <f>IF(B156&lt;&gt;"",CONCATENATE(B156," - int - ",IF(COUNTA($B$5:B156)/2-TRUNC(COUNTA($B$5:B156)/2)=0,TRUNC(COUNTA($B$5:B156)/2),TRUNC(COUNTA($B$5:B156)/2)+1)),"")</f>
        <v>L70 - int - 76</v>
      </c>
      <c r="B156" s="34" t="s">
        <v>158</v>
      </c>
      <c r="C156" s="35" t="s">
        <v>105</v>
      </c>
      <c r="D156" s="19" t="s">
        <v>106</v>
      </c>
      <c r="E156" s="35" t="s">
        <v>113</v>
      </c>
      <c r="F156" s="19" t="s">
        <v>113</v>
      </c>
      <c r="G156" s="35" t="s">
        <v>80</v>
      </c>
      <c r="H156" s="35" t="s">
        <v>115</v>
      </c>
      <c r="I156" s="36">
        <v>9583.4096713618928</v>
      </c>
      <c r="J156" s="47"/>
      <c r="K156" s="50"/>
      <c r="L156" t="s">
        <v>150</v>
      </c>
    </row>
    <row r="157" spans="1:12" ht="15" x14ac:dyDescent="0.25">
      <c r="A157" s="16" t="str">
        <f>IF(B157&lt;&gt;"",CONCATENATE(B157," - int - ",IF(COUNTA($B$5:B157)/2-TRUNC(COUNTA($B$5:B157)/2)=0,TRUNC(COUNTA($B$5:B157)/2),TRUNC(COUNTA($B$5:B157)/2)+1)),"")</f>
        <v>L70 - int - 77</v>
      </c>
      <c r="B157" s="34" t="s">
        <v>158</v>
      </c>
      <c r="C157" s="35" t="s">
        <v>105</v>
      </c>
      <c r="D157" s="19" t="s">
        <v>106</v>
      </c>
      <c r="E157" s="35" t="s">
        <v>113</v>
      </c>
      <c r="F157" s="19" t="s">
        <v>113</v>
      </c>
      <c r="G157" s="35" t="s">
        <v>80</v>
      </c>
      <c r="H157" s="35" t="s">
        <v>114</v>
      </c>
      <c r="I157" s="36">
        <v>-5941.3196812461647</v>
      </c>
      <c r="J157" s="47"/>
      <c r="K157" s="50"/>
      <c r="L157" t="s">
        <v>150</v>
      </c>
    </row>
    <row r="158" spans="1:12" ht="15" x14ac:dyDescent="0.25">
      <c r="A158" s="16" t="str">
        <f>IF(B158&lt;&gt;"",CONCATENATE(B158," - int - ",IF(COUNTA($B$5:B158)/2-TRUNC(COUNTA($B$5:B158)/2)=0,TRUNC(COUNTA($B$5:B158)/2),TRUNC(COUNTA($B$5:B158)/2)+1)),"")</f>
        <v>L70 - int - 77</v>
      </c>
      <c r="B158" s="34" t="s">
        <v>158</v>
      </c>
      <c r="C158" s="35" t="s">
        <v>105</v>
      </c>
      <c r="D158" s="19" t="s">
        <v>107</v>
      </c>
      <c r="E158" s="35" t="s">
        <v>113</v>
      </c>
      <c r="F158" s="19" t="s">
        <v>113</v>
      </c>
      <c r="G158" s="35" t="s">
        <v>80</v>
      </c>
      <c r="H158" s="35" t="s">
        <v>117</v>
      </c>
      <c r="I158" s="36">
        <v>-21685.868933144713</v>
      </c>
      <c r="J158" s="47"/>
      <c r="K158" s="50"/>
      <c r="L158" t="s">
        <v>150</v>
      </c>
    </row>
    <row r="159" spans="1:12" ht="15" x14ac:dyDescent="0.25">
      <c r="A159" s="16" t="str">
        <f>IF(B159&lt;&gt;"",CONCATENATE(B159," - int - ",IF(COUNTA($B$5:B159)/2-TRUNC(COUNTA($B$5:B159)/2)=0,TRUNC(COUNTA($B$5:B159)/2),TRUNC(COUNTA($B$5:B159)/2)+1)),"")</f>
        <v>L70 - int - 78</v>
      </c>
      <c r="B159" s="34" t="s">
        <v>158</v>
      </c>
      <c r="C159" s="35" t="s">
        <v>105</v>
      </c>
      <c r="D159" s="19" t="s">
        <v>107</v>
      </c>
      <c r="E159" s="35" t="s">
        <v>113</v>
      </c>
      <c r="F159" s="19" t="s">
        <v>113</v>
      </c>
      <c r="G159" s="35" t="s">
        <v>80</v>
      </c>
      <c r="H159" s="35" t="s">
        <v>115</v>
      </c>
      <c r="I159" s="36">
        <v>-317896.98119994567</v>
      </c>
      <c r="J159" s="47"/>
      <c r="K159" s="50"/>
      <c r="L159" t="s">
        <v>150</v>
      </c>
    </row>
    <row r="160" spans="1:12" ht="15" x14ac:dyDescent="0.25">
      <c r="A160" s="16" t="str">
        <f>IF(B160&lt;&gt;"",CONCATENATE(B160," - int - ",IF(COUNTA($B$5:B160)/2-TRUNC(COUNTA($B$5:B160)/2)=0,TRUNC(COUNTA($B$5:B160)/2),TRUNC(COUNTA($B$5:B160)/2)+1)),"")</f>
        <v>L70 - int - 78</v>
      </c>
      <c r="B160" s="34" t="s">
        <v>158</v>
      </c>
      <c r="C160" s="35" t="s">
        <v>105</v>
      </c>
      <c r="D160" s="19" t="s">
        <v>107</v>
      </c>
      <c r="E160" s="35" t="s">
        <v>113</v>
      </c>
      <c r="F160" s="19" t="s">
        <v>113</v>
      </c>
      <c r="G160" s="35" t="s">
        <v>80</v>
      </c>
      <c r="H160" s="35" t="s">
        <v>114</v>
      </c>
      <c r="I160" s="36">
        <v>-74221.171876330525</v>
      </c>
      <c r="J160" s="47"/>
      <c r="K160" s="50"/>
      <c r="L160" t="s">
        <v>150</v>
      </c>
    </row>
    <row r="161" spans="1:12" ht="15" x14ac:dyDescent="0.25">
      <c r="A161" s="16" t="str">
        <f>IF(B161&lt;&gt;"",CONCATENATE(B161," - int - ",IF(COUNTA($B$5:B161)/2-TRUNC(COUNTA($B$5:B161)/2)=0,TRUNC(COUNTA($B$5:B161)/2),TRUNC(COUNTA($B$5:B161)/2)+1)),"")</f>
        <v>L70 - int - 79</v>
      </c>
      <c r="B161" s="34" t="s">
        <v>158</v>
      </c>
      <c r="C161" s="35" t="s">
        <v>84</v>
      </c>
      <c r="D161" s="19" t="s">
        <v>93</v>
      </c>
      <c r="E161" s="35" t="s">
        <v>169</v>
      </c>
      <c r="F161" s="19" t="s">
        <v>170</v>
      </c>
      <c r="G161" s="35" t="s">
        <v>80</v>
      </c>
      <c r="H161" s="35" t="s">
        <v>114</v>
      </c>
      <c r="I161" s="36">
        <v>-34744.99375533234</v>
      </c>
      <c r="J161" s="47"/>
      <c r="K161" s="50"/>
      <c r="L161" t="s">
        <v>150</v>
      </c>
    </row>
    <row r="162" spans="1:12" ht="15" x14ac:dyDescent="0.25">
      <c r="A162" s="16" t="str">
        <f>IF(B162&lt;&gt;"",CONCATENATE(B162," - int - ",IF(COUNTA($B$5:B162)/2-TRUNC(COUNTA($B$5:B162)/2)=0,TRUNC(COUNTA($B$5:B162)/2),TRUNC(COUNTA($B$5:B162)/2)+1)),"")</f>
        <v>L70 - int - 79</v>
      </c>
      <c r="B162" s="34" t="s">
        <v>158</v>
      </c>
      <c r="C162" s="35" t="s">
        <v>78</v>
      </c>
      <c r="D162" s="19" t="s">
        <v>94</v>
      </c>
      <c r="E162" s="35" t="s">
        <v>169</v>
      </c>
      <c r="F162" s="19" t="s">
        <v>170</v>
      </c>
      <c r="G162" s="35" t="s">
        <v>80</v>
      </c>
      <c r="H162" s="35" t="s">
        <v>114</v>
      </c>
      <c r="I162" s="36">
        <v>-216178.43687580462</v>
      </c>
      <c r="J162" s="47"/>
      <c r="K162" s="50"/>
      <c r="L162" t="s">
        <v>150</v>
      </c>
    </row>
    <row r="163" spans="1:12" ht="15" x14ac:dyDescent="0.25">
      <c r="A163" s="16" t="str">
        <f>IF(B163&lt;&gt;"",CONCATENATE(B163," - int - ",IF(COUNTA($B$5:B163)/2-TRUNC(COUNTA($B$5:B163)/2)=0,TRUNC(COUNTA($B$5:B163)/2),TRUNC(COUNTA($B$5:B163)/2)+1)),"")</f>
        <v>L70 - int - 80</v>
      </c>
      <c r="B163" s="34" t="s">
        <v>158</v>
      </c>
      <c r="C163" s="35" t="s">
        <v>78</v>
      </c>
      <c r="D163" s="19" t="s">
        <v>95</v>
      </c>
      <c r="E163" s="35" t="s">
        <v>169</v>
      </c>
      <c r="F163" s="19" t="s">
        <v>170</v>
      </c>
      <c r="G163" s="35" t="s">
        <v>80</v>
      </c>
      <c r="H163" s="35" t="s">
        <v>114</v>
      </c>
      <c r="I163" s="36">
        <v>-29661.548602666586</v>
      </c>
      <c r="J163" s="47"/>
      <c r="K163" s="50"/>
      <c r="L163" t="s">
        <v>150</v>
      </c>
    </row>
    <row r="164" spans="1:12" ht="15" x14ac:dyDescent="0.25">
      <c r="A164" s="16" t="str">
        <f>IF(B164&lt;&gt;"",CONCATENATE(B164," - int - ",IF(COUNTA($B$5:B164)/2-TRUNC(COUNTA($B$5:B164)/2)=0,TRUNC(COUNTA($B$5:B164)/2),TRUNC(COUNTA($B$5:B164)/2)+1)),"")</f>
        <v>L70 - int - 80</v>
      </c>
      <c r="B164" s="34" t="s">
        <v>158</v>
      </c>
      <c r="C164" s="35" t="s">
        <v>78</v>
      </c>
      <c r="D164" s="19" t="s">
        <v>81</v>
      </c>
      <c r="E164" s="35" t="s">
        <v>169</v>
      </c>
      <c r="F164" s="19" t="s">
        <v>170</v>
      </c>
      <c r="G164" s="35" t="s">
        <v>80</v>
      </c>
      <c r="H164" s="35" t="s">
        <v>114</v>
      </c>
      <c r="I164" s="36">
        <v>209.41770135856314</v>
      </c>
      <c r="J164" s="47"/>
      <c r="K164" s="50"/>
      <c r="L164" t="s">
        <v>150</v>
      </c>
    </row>
    <row r="165" spans="1:12" ht="15" x14ac:dyDescent="0.25">
      <c r="A165" s="16" t="str">
        <f>IF(B165&lt;&gt;"",CONCATENATE(B165," - int - ",IF(COUNTA($B$5:B165)/2-TRUNC(COUNTA($B$5:B165)/2)=0,TRUNC(COUNTA($B$5:B165)/2),TRUNC(COUNTA($B$5:B165)/2)+1)),"")</f>
        <v>L70 - int - 81</v>
      </c>
      <c r="B165" s="34" t="s">
        <v>158</v>
      </c>
      <c r="C165" s="35" t="s">
        <v>78</v>
      </c>
      <c r="D165" s="19" t="s">
        <v>96</v>
      </c>
      <c r="E165" s="35" t="s">
        <v>169</v>
      </c>
      <c r="F165" s="19" t="s">
        <v>170</v>
      </c>
      <c r="G165" s="35" t="s">
        <v>80</v>
      </c>
      <c r="H165" s="35" t="s">
        <v>114</v>
      </c>
      <c r="I165" s="36">
        <v>-55409.126376168002</v>
      </c>
      <c r="J165" s="47"/>
      <c r="K165" s="50"/>
      <c r="L165" t="s">
        <v>150</v>
      </c>
    </row>
    <row r="166" spans="1:12" ht="15" x14ac:dyDescent="0.25">
      <c r="A166" s="16" t="str">
        <f>IF(B166&lt;&gt;"",CONCATENATE(B166," - int - ",IF(COUNTA($B$5:B166)/2-TRUNC(COUNTA($B$5:B166)/2)=0,TRUNC(COUNTA($B$5:B166)/2),TRUNC(COUNTA($B$5:B166)/2)+1)),"")</f>
        <v>L70 - int - 81</v>
      </c>
      <c r="B166" s="34" t="s">
        <v>158</v>
      </c>
      <c r="C166" s="35" t="s">
        <v>82</v>
      </c>
      <c r="D166" s="19" t="s">
        <v>83</v>
      </c>
      <c r="E166" s="35" t="s">
        <v>169</v>
      </c>
      <c r="F166" s="19" t="s">
        <v>170</v>
      </c>
      <c r="G166" s="35" t="s">
        <v>80</v>
      </c>
      <c r="H166" s="35" t="s">
        <v>114</v>
      </c>
      <c r="I166" s="36">
        <v>-12152.929700021868</v>
      </c>
      <c r="J166" s="47"/>
      <c r="K166" s="50"/>
      <c r="L166" t="s">
        <v>150</v>
      </c>
    </row>
    <row r="167" spans="1:12" ht="15" x14ac:dyDescent="0.25">
      <c r="A167" s="16" t="str">
        <f>IF(B167&lt;&gt;"",CONCATENATE(B167," - int - ",IF(COUNTA($B$5:B167)/2-TRUNC(COUNTA($B$5:B167)/2)=0,TRUNC(COUNTA($B$5:B167)/2),TRUNC(COUNTA($B$5:B167)/2)+1)),"")</f>
        <v>L70 - int - 82</v>
      </c>
      <c r="B167" s="34" t="s">
        <v>158</v>
      </c>
      <c r="C167" s="35" t="s">
        <v>82</v>
      </c>
      <c r="D167" s="19" t="s">
        <v>100</v>
      </c>
      <c r="E167" s="35" t="s">
        <v>169</v>
      </c>
      <c r="F167" s="19" t="s">
        <v>170</v>
      </c>
      <c r="G167" s="35" t="s">
        <v>80</v>
      </c>
      <c r="H167" s="35" t="s">
        <v>114</v>
      </c>
      <c r="I167" s="36">
        <v>-21351.093809005091</v>
      </c>
      <c r="J167" s="47"/>
      <c r="K167" s="50"/>
      <c r="L167" t="s">
        <v>150</v>
      </c>
    </row>
    <row r="168" spans="1:12" ht="15" x14ac:dyDescent="0.25">
      <c r="A168" s="16" t="str">
        <f>IF(B168&lt;&gt;"",CONCATENATE(B168," - int - ",IF(COUNTA($B$5:B168)/2-TRUNC(COUNTA($B$5:B168)/2)=0,TRUNC(COUNTA($B$5:B168)/2),TRUNC(COUNTA($B$5:B168)/2)+1)),"")</f>
        <v>L70 - int - 82</v>
      </c>
      <c r="B168" s="34" t="s">
        <v>158</v>
      </c>
      <c r="C168" s="35" t="s">
        <v>101</v>
      </c>
      <c r="D168" s="19" t="s">
        <v>102</v>
      </c>
      <c r="E168" s="35" t="s">
        <v>169</v>
      </c>
      <c r="F168" s="19" t="s">
        <v>170</v>
      </c>
      <c r="G168" s="35" t="s">
        <v>80</v>
      </c>
      <c r="H168" s="35" t="s">
        <v>114</v>
      </c>
      <c r="I168" s="36">
        <v>-5344.8214221162798</v>
      </c>
      <c r="J168" s="47"/>
      <c r="K168" s="50"/>
      <c r="L168" t="s">
        <v>150</v>
      </c>
    </row>
    <row r="169" spans="1:12" ht="15" x14ac:dyDescent="0.25">
      <c r="A169" s="16" t="str">
        <f>IF(B169&lt;&gt;"",CONCATENATE(B169," - int - ",IF(COUNTA($B$5:B169)/2-TRUNC(COUNTA($B$5:B169)/2)=0,TRUNC(COUNTA($B$5:B169)/2),TRUNC(COUNTA($B$5:B169)/2)+1)),"")</f>
        <v>L70 - int - 83</v>
      </c>
      <c r="B169" s="34" t="s">
        <v>158</v>
      </c>
      <c r="C169" s="35" t="s">
        <v>101</v>
      </c>
      <c r="D169" s="19" t="s">
        <v>104</v>
      </c>
      <c r="E169" s="35" t="s">
        <v>169</v>
      </c>
      <c r="F169" s="19" t="s">
        <v>170</v>
      </c>
      <c r="G169" s="35" t="s">
        <v>80</v>
      </c>
      <c r="H169" s="35" t="s">
        <v>114</v>
      </c>
      <c r="I169" s="36">
        <v>-37594.82653764305</v>
      </c>
      <c r="J169" s="47"/>
      <c r="K169" s="50"/>
      <c r="L169" t="s">
        <v>150</v>
      </c>
    </row>
    <row r="170" spans="1:12" ht="15" x14ac:dyDescent="0.25">
      <c r="A170" s="16" t="str">
        <f>IF(B170&lt;&gt;"",CONCATENATE(B170," - int - ",IF(COUNTA($B$5:B170)/2-TRUNC(COUNTA($B$5:B170)/2)=0,TRUNC(COUNTA($B$5:B170)/2),TRUNC(COUNTA($B$5:B170)/2)+1)),"")</f>
        <v>L70 - int - 83</v>
      </c>
      <c r="B170" s="34" t="s">
        <v>158</v>
      </c>
      <c r="C170" s="35" t="s">
        <v>105</v>
      </c>
      <c r="D170" s="19" t="s">
        <v>106</v>
      </c>
      <c r="E170" s="35" t="s">
        <v>169</v>
      </c>
      <c r="F170" s="19" t="s">
        <v>170</v>
      </c>
      <c r="G170" s="35" t="s">
        <v>80</v>
      </c>
      <c r="H170" s="35" t="s">
        <v>114</v>
      </c>
      <c r="I170" s="36">
        <v>-1575.6453540668845</v>
      </c>
      <c r="J170" s="47"/>
      <c r="K170" s="50"/>
      <c r="L170" t="s">
        <v>150</v>
      </c>
    </row>
    <row r="171" spans="1:12" ht="15" x14ac:dyDescent="0.25">
      <c r="A171" s="16" t="str">
        <f>IF(B171&lt;&gt;"",CONCATENATE(B171," - int - ",IF(COUNTA($B$5:B171)/2-TRUNC(COUNTA($B$5:B171)/2)=0,TRUNC(COUNTA($B$5:B171)/2),TRUNC(COUNTA($B$5:B171)/2)+1)),"")</f>
        <v>L70 - int - 84</v>
      </c>
      <c r="B171" s="34" t="s">
        <v>158</v>
      </c>
      <c r="C171" s="35" t="s">
        <v>105</v>
      </c>
      <c r="D171" s="19" t="s">
        <v>107</v>
      </c>
      <c r="E171" s="35" t="s">
        <v>169</v>
      </c>
      <c r="F171" s="19" t="s">
        <v>170</v>
      </c>
      <c r="G171" s="35" t="s">
        <v>80</v>
      </c>
      <c r="H171" s="35" t="s">
        <v>114</v>
      </c>
      <c r="I171" s="36">
        <v>413804.0049314663</v>
      </c>
      <c r="J171" s="48"/>
      <c r="K171" s="51"/>
      <c r="L171" t="s">
        <v>150</v>
      </c>
    </row>
    <row r="172" spans="1:12" ht="60.75" customHeight="1" x14ac:dyDescent="0.25">
      <c r="A172" s="16" t="str">
        <f>IF(B172&lt;&gt;"",CONCATENATE(B172," - int - ",IF(COUNTA($B$5:B172)/2-TRUNC(COUNTA($B$5:B172)/2)=0,TRUNC(COUNTA($B$5:B172)/2),TRUNC(COUNTA($B$5:B172)/2)+1)),"")</f>
        <v>L90 - int - 84</v>
      </c>
      <c r="B172" s="34" t="s">
        <v>157</v>
      </c>
      <c r="C172" s="35" t="s">
        <v>78</v>
      </c>
      <c r="D172" s="19" t="s">
        <v>79</v>
      </c>
      <c r="E172" s="35" t="s">
        <v>113</v>
      </c>
      <c r="F172" s="19" t="s">
        <v>113</v>
      </c>
      <c r="G172" s="35" t="s">
        <v>80</v>
      </c>
      <c r="H172" s="35" t="s">
        <v>114</v>
      </c>
      <c r="I172" s="36">
        <v>-499999.99999999977</v>
      </c>
      <c r="J172" s="52" t="s">
        <v>184</v>
      </c>
      <c r="K172" s="49" t="s">
        <v>182</v>
      </c>
      <c r="L172" t="s">
        <v>77</v>
      </c>
    </row>
    <row r="173" spans="1:12" ht="54" customHeight="1" x14ac:dyDescent="0.25">
      <c r="A173" s="16" t="str">
        <f>IF(B173&lt;&gt;"",CONCATENATE(B173," - int - ",IF(COUNTA($B$5:B173)/2-TRUNC(COUNTA($B$5:B173)/2)=0,TRUNC(COUNTA($B$5:B173)/2),TRUNC(COUNTA($B$5:B173)/2)+1)),"")</f>
        <v>L90 - int - 85</v>
      </c>
      <c r="B173" s="34" t="s">
        <v>157</v>
      </c>
      <c r="C173" s="35" t="s">
        <v>163</v>
      </c>
      <c r="D173" s="19" t="s">
        <v>164</v>
      </c>
      <c r="E173" s="35" t="s">
        <v>165</v>
      </c>
      <c r="F173" s="19" t="s">
        <v>166</v>
      </c>
      <c r="G173" s="35" t="s">
        <v>80</v>
      </c>
      <c r="H173" s="35" t="s">
        <v>127</v>
      </c>
      <c r="I173" s="36">
        <v>500000.00010000012</v>
      </c>
      <c r="J173" s="54"/>
      <c r="K173" s="51"/>
      <c r="L173" t="s">
        <v>77</v>
      </c>
    </row>
    <row r="174" spans="1:12" ht="77.25" customHeight="1" x14ac:dyDescent="0.25">
      <c r="A174" s="16" t="str">
        <f>IF(B174&lt;&gt;"",CONCATENATE(B174," - int - ",IF(COUNTA($B$5:B174)/2-TRUNC(COUNTA($B$5:B174)/2)=0,TRUNC(COUNTA($B$5:B174)/2),TRUNC(COUNTA($B$5:B174)/2)+1)),"")</f>
        <v>LB0 - int - 85</v>
      </c>
      <c r="B174" s="34" t="s">
        <v>155</v>
      </c>
      <c r="C174" s="35" t="s">
        <v>82</v>
      </c>
      <c r="D174" s="19" t="s">
        <v>171</v>
      </c>
      <c r="E174" s="35" t="s">
        <v>172</v>
      </c>
      <c r="F174" s="19" t="s">
        <v>173</v>
      </c>
      <c r="G174" s="35" t="s">
        <v>80</v>
      </c>
      <c r="H174" s="35" t="s">
        <v>127</v>
      </c>
      <c r="I174" s="36">
        <v>150000.0001</v>
      </c>
      <c r="J174" s="52" t="s">
        <v>185</v>
      </c>
      <c r="K174" s="49" t="s">
        <v>182</v>
      </c>
      <c r="L174" t="s">
        <v>118</v>
      </c>
    </row>
    <row r="175" spans="1:12" ht="87.75" customHeight="1" x14ac:dyDescent="0.25">
      <c r="A175" s="16" t="str">
        <f>IF(B175&lt;&gt;"",CONCATENATE(B175," - int - ",IF(COUNTA($B$5:B175)/2-TRUNC(COUNTA($B$5:B175)/2)=0,TRUNC(COUNTA($B$5:B175)/2),TRUNC(COUNTA($B$5:B175)/2)+1)),"")</f>
        <v>LB0 - int - 86</v>
      </c>
      <c r="B175" s="34" t="s">
        <v>155</v>
      </c>
      <c r="C175" s="35" t="s">
        <v>82</v>
      </c>
      <c r="D175" s="19" t="s">
        <v>83</v>
      </c>
      <c r="E175" s="35" t="s">
        <v>113</v>
      </c>
      <c r="F175" s="19" t="s">
        <v>113</v>
      </c>
      <c r="G175" s="35" t="s">
        <v>80</v>
      </c>
      <c r="H175" s="35" t="s">
        <v>114</v>
      </c>
      <c r="I175" s="36">
        <v>-150000</v>
      </c>
      <c r="J175" s="54"/>
      <c r="K175" s="51"/>
      <c r="L175" t="s">
        <v>118</v>
      </c>
    </row>
  </sheetData>
  <autoFilter ref="A4:L175" xr:uid="{D41D87EF-BB2F-4C3D-99A1-6753F7968623}"/>
  <mergeCells count="30">
    <mergeCell ref="J172:J173"/>
    <mergeCell ref="K172:K173"/>
    <mergeCell ref="J174:J175"/>
    <mergeCell ref="K174:K175"/>
    <mergeCell ref="J18:J40"/>
    <mergeCell ref="K18:K40"/>
    <mergeCell ref="J41:J42"/>
    <mergeCell ref="K41:K42"/>
    <mergeCell ref="J43:J85"/>
    <mergeCell ref="K43:K85"/>
    <mergeCell ref="J123:J127"/>
    <mergeCell ref="K123:K127"/>
    <mergeCell ref="J87:J122"/>
    <mergeCell ref="K87:K122"/>
    <mergeCell ref="J128:J171"/>
    <mergeCell ref="K128:K171"/>
    <mergeCell ref="C3:C4"/>
    <mergeCell ref="A3:A4"/>
    <mergeCell ref="B3:B4"/>
    <mergeCell ref="J3:J4"/>
    <mergeCell ref="D3:D4"/>
    <mergeCell ref="E3:E4"/>
    <mergeCell ref="F3:F4"/>
    <mergeCell ref="G3:G4"/>
    <mergeCell ref="H3:H4"/>
    <mergeCell ref="J5:J12"/>
    <mergeCell ref="K5:K12"/>
    <mergeCell ref="J13:J17"/>
    <mergeCell ref="K13:K17"/>
    <mergeCell ref="K3:K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B123:B127 B5:B121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F19" sqref="F19"/>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47</v>
      </c>
      <c r="I1" s="3"/>
      <c r="K1" s="1"/>
    </row>
    <row r="2" spans="1:11" x14ac:dyDescent="0.25">
      <c r="B2" s="11" t="s">
        <v>46</v>
      </c>
      <c r="E2" s="12" t="s">
        <v>39</v>
      </c>
      <c r="F2" s="12" t="s">
        <v>55</v>
      </c>
      <c r="I2" s="3"/>
      <c r="K2" s="1"/>
    </row>
    <row r="3" spans="1:11" x14ac:dyDescent="0.25">
      <c r="B3" s="1"/>
      <c r="E3" s="12"/>
      <c r="F3" s="12" t="s">
        <v>40</v>
      </c>
      <c r="I3" s="3"/>
      <c r="K3" s="1"/>
    </row>
    <row r="4" spans="1:11" x14ac:dyDescent="0.25">
      <c r="B4" s="10" t="s">
        <v>57</v>
      </c>
      <c r="E4" s="12"/>
      <c r="F4" s="12"/>
      <c r="I4" s="3"/>
      <c r="K4" s="1"/>
    </row>
    <row r="5" spans="1:11" x14ac:dyDescent="0.25">
      <c r="B5" s="10"/>
      <c r="E5" s="12"/>
      <c r="F5" s="12" t="s">
        <v>53</v>
      </c>
      <c r="I5" s="3"/>
      <c r="K5" s="1"/>
    </row>
    <row r="6" spans="1:11" x14ac:dyDescent="0.25">
      <c r="B6" s="1"/>
      <c r="E6" s="12"/>
      <c r="F6" s="12" t="s">
        <v>41</v>
      </c>
      <c r="I6" s="3"/>
      <c r="K6" s="1"/>
    </row>
    <row r="7" spans="1:11" x14ac:dyDescent="0.25">
      <c r="B7" s="1"/>
      <c r="I7" s="3"/>
      <c r="K7" s="1"/>
    </row>
    <row r="8" spans="1:11" x14ac:dyDescent="0.25">
      <c r="B8" s="10" t="s">
        <v>59</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1" t="s">
        <v>6</v>
      </c>
      <c r="B12" s="43" t="s">
        <v>31</v>
      </c>
      <c r="C12" s="43" t="s">
        <v>42</v>
      </c>
      <c r="D12" s="39" t="s">
        <v>51</v>
      </c>
      <c r="E12" s="39" t="s">
        <v>52</v>
      </c>
      <c r="F12" s="45" t="s">
        <v>4</v>
      </c>
      <c r="G12" s="45" t="s">
        <v>5</v>
      </c>
      <c r="H12" s="45" t="s">
        <v>0</v>
      </c>
      <c r="I12" s="39" t="s">
        <v>1</v>
      </c>
      <c r="J12" s="14" t="s">
        <v>54</v>
      </c>
      <c r="K12" s="43" t="s">
        <v>48</v>
      </c>
    </row>
    <row r="13" spans="1:11" ht="51" customHeight="1" x14ac:dyDescent="0.25">
      <c r="A13" s="42"/>
      <c r="B13" s="43"/>
      <c r="C13" s="43"/>
      <c r="D13" s="40"/>
      <c r="E13" s="40"/>
      <c r="F13" s="45"/>
      <c r="G13" s="45"/>
      <c r="H13" s="45"/>
      <c r="I13" s="39"/>
      <c r="J13" s="7">
        <v>2025</v>
      </c>
      <c r="K13" s="43"/>
    </row>
    <row r="14" spans="1:11" ht="39" customHeight="1" x14ac:dyDescent="0.25">
      <c r="A14" s="2" t="str">
        <f>IF(B14&lt;&gt;"",CONCATENATE(B14," - ext - ",COUNTA($B$14:B14)),"")</f>
        <v>SIM - ext - 1</v>
      </c>
      <c r="B14" s="2" t="s">
        <v>14</v>
      </c>
      <c r="C14" s="2" t="s">
        <v>12</v>
      </c>
      <c r="H14" s="2">
        <v>20</v>
      </c>
      <c r="J14" s="15">
        <v>-87000</v>
      </c>
      <c r="K14" s="4" t="s">
        <v>58</v>
      </c>
    </row>
    <row r="15" spans="1:11" x14ac:dyDescent="0.25">
      <c r="A15" s="2" t="str">
        <f>IF(B15&lt;&gt;"",CONCATENATE(B15," - ext - ",COUNTA($B$14:B15)),"")</f>
        <v/>
      </c>
      <c r="J15" s="15"/>
    </row>
    <row r="16" spans="1:11" x14ac:dyDescent="0.25">
      <c r="A16" s="2" t="str">
        <f>IF(B16&lt;&gt;"",CONCATENATE(B16," - ext - ",COUNTA($B$14:B16)),"")</f>
        <v/>
      </c>
      <c r="J16" s="15"/>
    </row>
    <row r="17" spans="1:11" x14ac:dyDescent="0.25">
      <c r="A17" s="2" t="str">
        <f>IF(B17&lt;&gt;"",CONCATENATE(B17," - ext - ",COUNTA($B$14:B17)),"")</f>
        <v/>
      </c>
      <c r="J17" s="15"/>
    </row>
    <row r="18" spans="1:11" x14ac:dyDescent="0.25">
      <c r="A18" s="2" t="str">
        <f>IF(B18&lt;&gt;"",CONCATENATE(B18," - ext - ",COUNTA($B$14:B18)),"")</f>
        <v/>
      </c>
      <c r="J18" s="15"/>
    </row>
    <row r="19" spans="1:11" x14ac:dyDescent="0.25">
      <c r="A19" s="2" t="str">
        <f>IF(B19&lt;&gt;"",CONCATENATE(B19," - ext - ",COUNTA($B$14:B19)),"")</f>
        <v/>
      </c>
      <c r="J19" s="15"/>
    </row>
    <row r="20" spans="1:11" x14ac:dyDescent="0.25">
      <c r="A20" s="2" t="str">
        <f>IF(B20&lt;&gt;"",CONCATENATE(B20," - ext - ",COUNTA($B$14:B20)),"")</f>
        <v/>
      </c>
      <c r="J20" s="15"/>
    </row>
    <row r="21" spans="1:11" x14ac:dyDescent="0.25">
      <c r="A21" s="2" t="str">
        <f>IF(B21&lt;&gt;"",CONCATENATE(B21," - ext - ",COUNTA($B$14:B21)),"")</f>
        <v/>
      </c>
      <c r="J21" s="15"/>
    </row>
    <row r="22" spans="1:11" x14ac:dyDescent="0.25">
      <c r="A22" s="2" t="str">
        <f>IF(B22&lt;&gt;"",CONCATENATE(B22," - ext - ",COUNTA($B$14:B22)),"")</f>
        <v/>
      </c>
      <c r="J22" s="15"/>
    </row>
    <row r="23" spans="1:11" x14ac:dyDescent="0.25">
      <c r="A23" s="2" t="str">
        <f>IF(B23&lt;&gt;"",CONCATENATE(B23," - ext - ",COUNTA($B$14:B23)),"")</f>
        <v/>
      </c>
      <c r="J23" s="15"/>
    </row>
    <row r="24" spans="1:11" x14ac:dyDescent="0.25">
      <c r="A24" s="2" t="str">
        <f>IF(B24&lt;&gt;"",CONCATENATE(B24," - ext - ",COUNTA($B$14:B24)),"")</f>
        <v/>
      </c>
      <c r="J24" s="15"/>
    </row>
    <row r="25" spans="1:11" x14ac:dyDescent="0.25">
      <c r="A25" s="2" t="str">
        <f>IF(B25&lt;&gt;"",CONCATENATE(B25," - ext - ",COUNTA($B$14:B25)),"")</f>
        <v/>
      </c>
      <c r="J25" s="15"/>
    </row>
    <row r="26" spans="1:11" x14ac:dyDescent="0.25">
      <c r="A26" s="2" t="str">
        <f>IF(B26&lt;&gt;"",CONCATENATE(B26," - ext - ",COUNTA($B$14:B26)),"")</f>
        <v/>
      </c>
      <c r="J26" s="15"/>
    </row>
    <row r="27" spans="1:11" s="2" customFormat="1" x14ac:dyDescent="0.25">
      <c r="A27" s="2" t="str">
        <f>IF(B27&lt;&gt;"",CONCATENATE(B27," - ext - ",COUNTA($B$14:B27)),"")</f>
        <v/>
      </c>
      <c r="J27" s="15"/>
      <c r="K27" s="4"/>
    </row>
    <row r="28" spans="1:11" s="2" customFormat="1" x14ac:dyDescent="0.25">
      <c r="A28" s="2" t="str">
        <f>IF(B28&lt;&gt;"",CONCATENATE(B28," - ext - ",COUNTA($B$14:B28)),"")</f>
        <v/>
      </c>
      <c r="J28" s="15"/>
      <c r="K28" s="4"/>
    </row>
    <row r="29" spans="1:11" s="2" customFormat="1" x14ac:dyDescent="0.25">
      <c r="A29" s="2" t="str">
        <f>IF(B29&lt;&gt;"",CONCATENATE(B29," - ext - ",COUNTA($B$14:B29)),"")</f>
        <v/>
      </c>
      <c r="J29" s="15"/>
      <c r="K29" s="4"/>
    </row>
    <row r="30" spans="1:11" s="2" customFormat="1" x14ac:dyDescent="0.25">
      <c r="A30" s="2" t="str">
        <f>IF(B30&lt;&gt;"",CONCATENATE(B30," - ext - ",COUNTA($B$14:B30)),"")</f>
        <v/>
      </c>
      <c r="J30" s="15"/>
      <c r="K30" s="4"/>
    </row>
    <row r="31" spans="1:11" s="2" customFormat="1" x14ac:dyDescent="0.25">
      <c r="A31" s="2" t="str">
        <f>IF(B31&lt;&gt;"",CONCATENATE(B31," - ext - ",COUNTA($B$14:B31)),"")</f>
        <v/>
      </c>
      <c r="J31" s="15"/>
      <c r="K31" s="4"/>
    </row>
    <row r="32" spans="1:11" s="2" customFormat="1" x14ac:dyDescent="0.25">
      <c r="A32" s="2" t="str">
        <f>IF(B32&lt;&gt;"",CONCATENATE(B32," - ext - ",COUNTA($B$14:B32)),"")</f>
        <v/>
      </c>
      <c r="J32" s="15"/>
      <c r="K32" s="4"/>
    </row>
    <row r="33" spans="1:11" s="2" customFormat="1" x14ac:dyDescent="0.25">
      <c r="A33" s="2" t="str">
        <f>IF(B33&lt;&gt;"",CONCATENATE(B33," - ext - ",COUNTA($B$14:B33)),"")</f>
        <v/>
      </c>
      <c r="J33" s="15"/>
      <c r="K33" s="4"/>
    </row>
    <row r="34" spans="1:11" s="2" customFormat="1" x14ac:dyDescent="0.25">
      <c r="A34" s="2" t="str">
        <f>IF(B34&lt;&gt;"",CONCATENATE(B34," - ext - ",COUNTA($B$14:B34)),"")</f>
        <v/>
      </c>
      <c r="J34" s="15"/>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M101"/>
  <sheetViews>
    <sheetView zoomScaleNormal="100" workbookViewId="0">
      <pane ySplit="4" topLeftCell="A5" activePane="bottomLeft" state="frozen"/>
      <selection pane="bottomLeft" activeCell="K6" sqref="K6"/>
    </sheetView>
  </sheetViews>
  <sheetFormatPr defaultColWidth="9.140625" defaultRowHeight="12.75" x14ac:dyDescent="0.25"/>
  <cols>
    <col min="1" max="1" width="13.5703125" style="2" customWidth="1"/>
    <col min="2" max="2" width="10.5703125" style="2" customWidth="1"/>
    <col min="3" max="3" width="12.7109375" style="2" customWidth="1"/>
    <col min="4" max="4" width="28.28515625" style="2" customWidth="1"/>
    <col min="5" max="5" width="26.140625" style="2" customWidth="1"/>
    <col min="6" max="6" width="13.42578125" style="2" customWidth="1"/>
    <col min="7" max="7" width="21" style="2" bestFit="1" customWidth="1"/>
    <col min="8" max="8" width="10.5703125" style="2" bestFit="1" customWidth="1"/>
    <col min="9" max="9" width="11.5703125" style="2" bestFit="1" customWidth="1"/>
    <col min="10" max="10" width="16.42578125" style="23" customWidth="1"/>
    <col min="11" max="11" width="34" style="4" customWidth="1"/>
    <col min="12" max="12" width="7.7109375" style="1" customWidth="1"/>
    <col min="13" max="16384" width="9.140625" style="1"/>
  </cols>
  <sheetData>
    <row r="1" spans="1:13" x14ac:dyDescent="0.25">
      <c r="J1" s="23">
        <f>SUM(J5:J16)</f>
        <v>-4387.9997999999996</v>
      </c>
    </row>
    <row r="2" spans="1:13" s="6" customFormat="1" ht="11.25" x14ac:dyDescent="0.25">
      <c r="A2" s="5"/>
      <c r="B2" s="5" t="s">
        <v>2</v>
      </c>
      <c r="C2" s="5" t="s">
        <v>2</v>
      </c>
      <c r="D2" s="5" t="s">
        <v>3</v>
      </c>
      <c r="E2" s="5" t="s">
        <v>3</v>
      </c>
      <c r="F2" s="5" t="s">
        <v>2</v>
      </c>
      <c r="G2" s="5" t="s">
        <v>2</v>
      </c>
      <c r="H2" s="5" t="s">
        <v>2</v>
      </c>
      <c r="I2" s="5" t="s">
        <v>3</v>
      </c>
      <c r="J2" s="20" t="s">
        <v>2</v>
      </c>
      <c r="K2" s="5" t="s">
        <v>2</v>
      </c>
    </row>
    <row r="3" spans="1:13" ht="51" customHeight="1" x14ac:dyDescent="0.25">
      <c r="A3" s="41" t="s">
        <v>6</v>
      </c>
      <c r="B3" s="43" t="s">
        <v>31</v>
      </c>
      <c r="C3" s="43" t="s">
        <v>42</v>
      </c>
      <c r="D3" s="39" t="s">
        <v>51</v>
      </c>
      <c r="E3" s="39" t="s">
        <v>52</v>
      </c>
      <c r="F3" s="45" t="s">
        <v>4</v>
      </c>
      <c r="G3" s="45" t="s">
        <v>5</v>
      </c>
      <c r="H3" s="45" t="s">
        <v>0</v>
      </c>
      <c r="I3" s="39" t="s">
        <v>1</v>
      </c>
      <c r="J3" s="21" t="s">
        <v>54</v>
      </c>
      <c r="K3" s="43" t="s">
        <v>48</v>
      </c>
    </row>
    <row r="4" spans="1:13" ht="51" customHeight="1" x14ac:dyDescent="0.25">
      <c r="A4" s="42"/>
      <c r="B4" s="43"/>
      <c r="C4" s="43"/>
      <c r="D4" s="40"/>
      <c r="E4" s="40"/>
      <c r="F4" s="45"/>
      <c r="G4" s="45"/>
      <c r="H4" s="45"/>
      <c r="I4" s="39"/>
      <c r="J4" s="22">
        <v>2025</v>
      </c>
      <c r="K4" s="43"/>
      <c r="L4" s="1" t="s">
        <v>76</v>
      </c>
    </row>
    <row r="5" spans="1:13" ht="102" x14ac:dyDescent="0.2">
      <c r="A5" s="16" t="str">
        <f>IF(B5&lt;&gt;"",CONCATENATE(B5," - ext - ",COUNTA($B$5:B5)),"")</f>
        <v>KLIM - ext - 1</v>
      </c>
      <c r="B5" s="16" t="s">
        <v>71</v>
      </c>
      <c r="C5" s="16" t="s">
        <v>12</v>
      </c>
      <c r="D5" s="16" t="s">
        <v>163</v>
      </c>
      <c r="E5" s="16" t="s">
        <v>164</v>
      </c>
      <c r="F5" s="16" t="s">
        <v>165</v>
      </c>
      <c r="G5" s="16" t="s">
        <v>166</v>
      </c>
      <c r="H5" s="16" t="s">
        <v>80</v>
      </c>
      <c r="I5" s="16" t="s">
        <v>127</v>
      </c>
      <c r="J5" s="31">
        <v>-12000</v>
      </c>
      <c r="K5" s="32" t="s">
        <v>178</v>
      </c>
      <c r="L5" s="33" t="s">
        <v>157</v>
      </c>
      <c r="M5" s="33" t="s">
        <v>12</v>
      </c>
    </row>
    <row r="6" spans="1:13" ht="140.25" x14ac:dyDescent="0.2">
      <c r="A6" s="16" t="str">
        <f>IF(B6&lt;&gt;"",CONCATENATE(B6," - ext - ",COUNTA($B$5:B6)),"")</f>
        <v>KLIM - ext - 2</v>
      </c>
      <c r="B6" s="16" t="s">
        <v>71</v>
      </c>
      <c r="C6" s="16" t="s">
        <v>13</v>
      </c>
      <c r="D6" s="16" t="s">
        <v>108</v>
      </c>
      <c r="E6" s="16" t="s">
        <v>130</v>
      </c>
      <c r="F6" s="16" t="s">
        <v>165</v>
      </c>
      <c r="G6" s="16" t="s">
        <v>166</v>
      </c>
      <c r="H6" s="16" t="s">
        <v>80</v>
      </c>
      <c r="I6" s="16" t="s">
        <v>127</v>
      </c>
      <c r="J6" s="31">
        <v>7612.0002000000004</v>
      </c>
      <c r="K6" s="32" t="s">
        <v>177</v>
      </c>
      <c r="L6" s="33" t="s">
        <v>156</v>
      </c>
      <c r="M6" s="33" t="s">
        <v>176</v>
      </c>
    </row>
    <row r="7" spans="1:13" x14ac:dyDescent="0.25">
      <c r="A7" s="2" t="str">
        <f>IF(B7&lt;&gt;"",CONCATENATE(B7," - ext - ",COUNTA($B$5:B7)),"")</f>
        <v/>
      </c>
      <c r="D7" s="10"/>
      <c r="E7" s="10"/>
      <c r="I7" s="24"/>
    </row>
    <row r="8" spans="1:13" x14ac:dyDescent="0.25">
      <c r="A8" s="2" t="str">
        <f>IF(B8&lt;&gt;"",CONCATENATE(B8," - ext - ",COUNTA($B$5:B8)),"")</f>
        <v/>
      </c>
    </row>
    <row r="9" spans="1:13" x14ac:dyDescent="0.25">
      <c r="A9" s="2" t="str">
        <f>IF(B9&lt;&gt;"",CONCATENATE(B9," - ext - ",COUNTA($B$5:B9)),"")</f>
        <v/>
      </c>
    </row>
    <row r="10" spans="1:13" x14ac:dyDescent="0.25">
      <c r="A10" s="2" t="str">
        <f>IF(B10&lt;&gt;"",CONCATENATE(B10," - ext - ",COUNTA($B$5:B10)),"")</f>
        <v/>
      </c>
    </row>
    <row r="11" spans="1:13" x14ac:dyDescent="0.25">
      <c r="A11" s="2" t="str">
        <f>IF(B11&lt;&gt;"",CONCATENATE(B11," - ext - ",COUNTA($B$5:B11)),"")</f>
        <v/>
      </c>
    </row>
    <row r="12" spans="1:13" x14ac:dyDescent="0.25">
      <c r="A12" s="2" t="str">
        <f>IF(B12&lt;&gt;"",CONCATENATE(B12," - ext - ",COUNTA($B$5:B12)),"")</f>
        <v/>
      </c>
    </row>
    <row r="13" spans="1:13" x14ac:dyDescent="0.25">
      <c r="A13" s="2" t="str">
        <f>IF(B13&lt;&gt;"",CONCATENATE(B13," - ext - ",COUNTA($B$5:B13)),"")</f>
        <v/>
      </c>
    </row>
    <row r="14" spans="1:13" x14ac:dyDescent="0.25">
      <c r="A14" s="2" t="str">
        <f>IF(B14&lt;&gt;"",CONCATENATE(B14," - ext - ",COUNTA($B$5:B14)),"")</f>
        <v/>
      </c>
    </row>
    <row r="15" spans="1:13" x14ac:dyDescent="0.25">
      <c r="A15" s="2" t="str">
        <f>IF(B15&lt;&gt;"",CONCATENATE(B15," - ext - ",COUNTA($B$5:B15)),"")</f>
        <v/>
      </c>
    </row>
    <row r="16" spans="1:13" x14ac:dyDescent="0.25">
      <c r="A16" s="2" t="str">
        <f>IF(B16&lt;&gt;"",CONCATENATE(B16," - ext - ",COUNTA($B$5:B16)),"")</f>
        <v/>
      </c>
    </row>
    <row r="17" spans="1:1" x14ac:dyDescent="0.25">
      <c r="A17" s="2" t="str">
        <f>IF(B17&lt;&gt;"",CONCATENATE(B17," - ext - ",COUNTA($B$5:B17)),"")</f>
        <v/>
      </c>
    </row>
    <row r="18" spans="1:1" x14ac:dyDescent="0.25">
      <c r="A18" s="2" t="str">
        <f>IF(B18&lt;&gt;"",CONCATENATE(B18," - ext - ",COUNTA($B$5:B18)),"")</f>
        <v/>
      </c>
    </row>
    <row r="19" spans="1:1" x14ac:dyDescent="0.25">
      <c r="A19" s="2" t="str">
        <f>IF(B19&lt;&gt;"",CONCATENATE(B19," - ext - ",COUNTA($B$5:B19)),"")</f>
        <v/>
      </c>
    </row>
    <row r="20" spans="1:1" x14ac:dyDescent="0.25">
      <c r="A20" s="2" t="str">
        <f>IF(B20&lt;&gt;"",CONCATENATE(B20," - ext - ",COUNTA($B$5:B20)),"")</f>
        <v/>
      </c>
    </row>
    <row r="21" spans="1:1" x14ac:dyDescent="0.25">
      <c r="A21" s="2" t="str">
        <f>IF(B21&lt;&gt;"",CONCATENATE(B21," - ext - ",COUNTA($B$5:B21)),"")</f>
        <v/>
      </c>
    </row>
    <row r="22" spans="1:1" x14ac:dyDescent="0.25">
      <c r="A22" s="2" t="str">
        <f>IF(B22&lt;&gt;"",CONCATENATE(B22," - ext - ",COUNTA($B$5:B22)),"")</f>
        <v/>
      </c>
    </row>
    <row r="23" spans="1:1" x14ac:dyDescent="0.25">
      <c r="A23" s="2" t="str">
        <f>IF(B23&lt;&gt;"",CONCATENATE(B23," - ext - ",COUNTA($B$5:B23)),"")</f>
        <v/>
      </c>
    </row>
    <row r="24" spans="1:1" x14ac:dyDescent="0.25">
      <c r="A24" s="2" t="str">
        <f>IF(B24&lt;&gt;"",CONCATENATE(B24," - ext - ",COUNTA($B$5:B24)),"")</f>
        <v/>
      </c>
    </row>
    <row r="25" spans="1:1" x14ac:dyDescent="0.25">
      <c r="A25" s="2" t="str">
        <f>IF(B25&lt;&gt;"",CONCATENATE(B25," - ext - ",COUNTA($B$5:B25)),"")</f>
        <v/>
      </c>
    </row>
    <row r="26" spans="1:1" x14ac:dyDescent="0.25">
      <c r="A26" s="2" t="str">
        <f>IF(B26&lt;&gt;"",CONCATENATE(B26," - ext - ",COUNTA($B$5:B26)),"")</f>
        <v/>
      </c>
    </row>
    <row r="27" spans="1:1" x14ac:dyDescent="0.25">
      <c r="A27" s="2" t="str">
        <f>IF(B27&lt;&gt;"",CONCATENATE(B27," - ext - ",COUNTA($B$5:B27)),"")</f>
        <v/>
      </c>
    </row>
    <row r="28" spans="1:1" x14ac:dyDescent="0.25">
      <c r="A28" s="2" t="str">
        <f>IF(B28&lt;&gt;"",CONCATENATE(B28," - ext - ",COUNTA($B$5:B28)),"")</f>
        <v/>
      </c>
    </row>
    <row r="29" spans="1:1" x14ac:dyDescent="0.25">
      <c r="A29" s="2" t="str">
        <f>IF(B29&lt;&gt;"",CONCATENATE(B29," - ext - ",COUNTA($B$5:B29)),"")</f>
        <v/>
      </c>
    </row>
    <row r="30" spans="1:1" x14ac:dyDescent="0.25">
      <c r="A30" s="2" t="str">
        <f>IF(B30&lt;&gt;"",CONCATENATE(B30," - ext - ",COUNTA($B$5:B30)),"")</f>
        <v/>
      </c>
    </row>
    <row r="31" spans="1:1" x14ac:dyDescent="0.25">
      <c r="A31" s="2" t="str">
        <f>IF(B31&lt;&gt;"",CONCATENATE(B31," - ext - ",COUNTA($B$5:B31)),"")</f>
        <v/>
      </c>
    </row>
    <row r="32" spans="1:1" x14ac:dyDescent="0.25">
      <c r="A32" s="2" t="str">
        <f>IF(B32&lt;&gt;"",CONCATENATE(B32," - ext - ",COUNTA($B$5:B32)),"")</f>
        <v/>
      </c>
    </row>
    <row r="33" spans="1:1" x14ac:dyDescent="0.25">
      <c r="A33" s="2" t="str">
        <f>IF(B33&lt;&gt;"",CONCATENATE(B33," - ext - ",COUNTA($B$5:B33)),"")</f>
        <v/>
      </c>
    </row>
    <row r="34" spans="1:1" x14ac:dyDescent="0.25">
      <c r="A34" s="2" t="str">
        <f>IF(B34&lt;&gt;"",CONCATENATE(B34," - ext - ",COUNTA($B$5:B34)),"")</f>
        <v/>
      </c>
    </row>
    <row r="35" spans="1:1" x14ac:dyDescent="0.25">
      <c r="A35" s="2" t="str">
        <f>IF(B35&lt;&gt;"",CONCATENATE(B35," - ext - ",COUNTA($B$5:B35)),"")</f>
        <v/>
      </c>
    </row>
    <row r="36" spans="1:1" x14ac:dyDescent="0.25">
      <c r="A36" s="2" t="str">
        <f>IF(B36&lt;&gt;"",CONCATENATE(B36," - ext - ",COUNTA($B$5:B36)),"")</f>
        <v/>
      </c>
    </row>
    <row r="37" spans="1:1" x14ac:dyDescent="0.25">
      <c r="A37" s="2" t="str">
        <f>IF(B37&lt;&gt;"",CONCATENATE(B37," - ext - ",COUNTA($B$5:B37)),"")</f>
        <v/>
      </c>
    </row>
    <row r="38" spans="1:1" x14ac:dyDescent="0.25">
      <c r="A38" s="2" t="str">
        <f>IF(B38&lt;&gt;"",CONCATENATE(B38," - ext - ",COUNTA($B$5:B38)),"")</f>
        <v/>
      </c>
    </row>
    <row r="39" spans="1:1" x14ac:dyDescent="0.25">
      <c r="A39" s="2" t="str">
        <f>IF(B39&lt;&gt;"",CONCATENATE(B39," - ext - ",COUNTA($B$5:B39)),"")</f>
        <v/>
      </c>
    </row>
    <row r="40" spans="1:1" x14ac:dyDescent="0.25">
      <c r="A40" s="2" t="str">
        <f>IF(B40&lt;&gt;"",CONCATENATE(B40," - ext - ",COUNTA($B$5:B40)),"")</f>
        <v/>
      </c>
    </row>
    <row r="41" spans="1:1" x14ac:dyDescent="0.25">
      <c r="A41" s="2" t="str">
        <f>IF(B41&lt;&gt;"",CONCATENATE(B41," - ext - ",COUNTA($B$5:B41)),"")</f>
        <v/>
      </c>
    </row>
    <row r="42" spans="1:1" x14ac:dyDescent="0.25">
      <c r="A42" s="2" t="str">
        <f>IF(B42&lt;&gt;"",CONCATENATE(B42," - ext - ",COUNTA($B$5:B42)),"")</f>
        <v/>
      </c>
    </row>
    <row r="43" spans="1:1" x14ac:dyDescent="0.25">
      <c r="A43" s="2" t="str">
        <f>IF(B43&lt;&gt;"",CONCATENATE(B43," - ext - ",COUNTA($B$5:B43)),"")</f>
        <v/>
      </c>
    </row>
    <row r="44" spans="1:1" x14ac:dyDescent="0.25">
      <c r="A44" s="2" t="str">
        <f>IF(B44&lt;&gt;"",CONCATENATE(B44," - ext - ",COUNTA($B$5:B44)),"")</f>
        <v/>
      </c>
    </row>
    <row r="45" spans="1:1" x14ac:dyDescent="0.25">
      <c r="A45" s="2" t="str">
        <f>IF(B45&lt;&gt;"",CONCATENATE(B45," - ext - ",COUNTA($B$5:B45)),"")</f>
        <v/>
      </c>
    </row>
    <row r="46" spans="1:1" x14ac:dyDescent="0.25">
      <c r="A46" s="2" t="str">
        <f>IF(B46&lt;&gt;"",CONCATENATE(B46," - ext - ",COUNTA($B$5:B46)),"")</f>
        <v/>
      </c>
    </row>
    <row r="47" spans="1:1" x14ac:dyDescent="0.25">
      <c r="A47" s="2" t="str">
        <f>IF(B47&lt;&gt;"",CONCATENATE(B47," - ext - ",COUNTA($B$5:B47)),"")</f>
        <v/>
      </c>
    </row>
    <row r="48" spans="1:1" x14ac:dyDescent="0.25">
      <c r="A48" s="2" t="str">
        <f>IF(B48&lt;&gt;"",CONCATENATE(B48," - ext - ",COUNTA($B$5:B48)),"")</f>
        <v/>
      </c>
    </row>
    <row r="49" spans="1:1" x14ac:dyDescent="0.25">
      <c r="A49" s="2" t="str">
        <f>IF(B49&lt;&gt;"",CONCATENATE(B49," - ext - ",COUNTA($B$5:B49)),"")</f>
        <v/>
      </c>
    </row>
    <row r="50" spans="1:1" x14ac:dyDescent="0.25">
      <c r="A50" s="2" t="str">
        <f>IF(B50&lt;&gt;"",CONCATENATE(B50," - ext - ",COUNTA($B$5:B50)),"")</f>
        <v/>
      </c>
    </row>
    <row r="51" spans="1:1" x14ac:dyDescent="0.25">
      <c r="A51" s="2" t="str">
        <f>IF(B51&lt;&gt;"",CONCATENATE(B51," - ext - ",COUNTA($B$5:B51)),"")</f>
        <v/>
      </c>
    </row>
    <row r="52" spans="1:1" x14ac:dyDescent="0.25">
      <c r="A52" s="2" t="str">
        <f>IF(B52&lt;&gt;"",CONCATENATE(B52," - ext - ",COUNTA($B$5:B52)),"")</f>
        <v/>
      </c>
    </row>
    <row r="53" spans="1:1" x14ac:dyDescent="0.25">
      <c r="A53" s="2" t="str">
        <f>IF(B53&lt;&gt;"",CONCATENATE(B53," - ext - ",COUNTA($B$5:B53)),"")</f>
        <v/>
      </c>
    </row>
    <row r="54" spans="1:1" x14ac:dyDescent="0.25">
      <c r="A54" s="2" t="str">
        <f>IF(B54&lt;&gt;"",CONCATENATE(B54," - ext - ",COUNTA($B$5:B54)),"")</f>
        <v/>
      </c>
    </row>
    <row r="55" spans="1:1" x14ac:dyDescent="0.25">
      <c r="A55" s="2" t="str">
        <f>IF(B55&lt;&gt;"",CONCATENATE(B55," - ext - ",COUNTA($B$5:B55)),"")</f>
        <v/>
      </c>
    </row>
    <row r="56" spans="1:1" x14ac:dyDescent="0.25">
      <c r="A56" s="2" t="str">
        <f>IF(B56&lt;&gt;"",CONCATENATE(B56," - ext - ",COUNTA($B$5:B56)),"")</f>
        <v/>
      </c>
    </row>
    <row r="57" spans="1:1" x14ac:dyDescent="0.25">
      <c r="A57" s="2" t="str">
        <f>IF(B57&lt;&gt;"",CONCATENATE(B57," - ext - ",COUNTA($B$5:B57)),"")</f>
        <v/>
      </c>
    </row>
    <row r="58" spans="1:1" x14ac:dyDescent="0.25">
      <c r="A58" s="2" t="str">
        <f>IF(B58&lt;&gt;"",CONCATENATE(B58," - ext - ",COUNTA($B$5:B58)),"")</f>
        <v/>
      </c>
    </row>
    <row r="59" spans="1:1" x14ac:dyDescent="0.25">
      <c r="A59" s="2" t="str">
        <f>IF(B59&lt;&gt;"",CONCATENATE(B59," - ext - ",COUNTA($B$5:B59)),"")</f>
        <v/>
      </c>
    </row>
    <row r="60" spans="1:1" x14ac:dyDescent="0.25">
      <c r="A60" s="2" t="str">
        <f>IF(B60&lt;&gt;"",CONCATENATE(B60," - ext - ",COUNTA($B$5:B60)),"")</f>
        <v/>
      </c>
    </row>
    <row r="61" spans="1:1" x14ac:dyDescent="0.25">
      <c r="A61" s="2" t="str">
        <f>IF(B61&lt;&gt;"",CONCATENATE(B61," - ext - ",COUNTA($B$5:B61)),"")</f>
        <v/>
      </c>
    </row>
    <row r="62" spans="1:1" x14ac:dyDescent="0.25">
      <c r="A62" s="2" t="str">
        <f>IF(B62&lt;&gt;"",CONCATENATE(B62," - ext - ",COUNTA($B$5:B62)),"")</f>
        <v/>
      </c>
    </row>
    <row r="63" spans="1:1" x14ac:dyDescent="0.25">
      <c r="A63" s="2" t="str">
        <f>IF(B63&lt;&gt;"",CONCATENATE(B63," - ext - ",COUNTA($B$5:B63)),"")</f>
        <v/>
      </c>
    </row>
    <row r="64" spans="1:1" x14ac:dyDescent="0.25">
      <c r="A64" s="2" t="str">
        <f>IF(B64&lt;&gt;"",CONCATENATE(B64," - ext - ",COUNTA($B$5:B64)),"")</f>
        <v/>
      </c>
    </row>
    <row r="65" spans="1:1" x14ac:dyDescent="0.25">
      <c r="A65" s="2" t="str">
        <f>IF(B65&lt;&gt;"",CONCATENATE(B65," - ext - ",COUNTA($B$5:B65)),"")</f>
        <v/>
      </c>
    </row>
    <row r="66" spans="1:1" x14ac:dyDescent="0.25">
      <c r="A66" s="2" t="str">
        <f>IF(B66&lt;&gt;"",CONCATENATE(B66," - ext - ",COUNTA($B$5:B66)),"")</f>
        <v/>
      </c>
    </row>
    <row r="67" spans="1:1" x14ac:dyDescent="0.25">
      <c r="A67" s="2" t="str">
        <f>IF(B67&lt;&gt;"",CONCATENATE(B67," - ext - ",COUNTA($B$5:B67)),"")</f>
        <v/>
      </c>
    </row>
    <row r="68" spans="1:1" x14ac:dyDescent="0.25">
      <c r="A68" s="2" t="str">
        <f>IF(B68&lt;&gt;"",CONCATENATE(B68," - ext - ",COUNTA($B$5:B68)),"")</f>
        <v/>
      </c>
    </row>
    <row r="69" spans="1:1" x14ac:dyDescent="0.25">
      <c r="A69" s="2" t="str">
        <f>IF(B69&lt;&gt;"",CONCATENATE(B69," - ext - ",COUNTA($B$5:B69)),"")</f>
        <v/>
      </c>
    </row>
    <row r="70" spans="1:1" x14ac:dyDescent="0.25">
      <c r="A70" s="2" t="str">
        <f>IF(B70&lt;&gt;"",CONCATENATE(B70," - ext - ",COUNTA($B$5:B70)),"")</f>
        <v/>
      </c>
    </row>
    <row r="71" spans="1:1" x14ac:dyDescent="0.25">
      <c r="A71" s="2" t="str">
        <f>IF(B71&lt;&gt;"",CONCATENATE(B71," - ext - ",COUNTA($B$5:B71)),"")</f>
        <v/>
      </c>
    </row>
    <row r="72" spans="1:1" x14ac:dyDescent="0.25">
      <c r="A72" s="2" t="str">
        <f>IF(B72&lt;&gt;"",CONCATENATE(B72," - ext - ",COUNTA($B$5:B72)),"")</f>
        <v/>
      </c>
    </row>
    <row r="73" spans="1:1" x14ac:dyDescent="0.25">
      <c r="A73" s="2" t="str">
        <f>IF(B73&lt;&gt;"",CONCATENATE(B73," - ext - ",COUNTA($B$5:B73)),"")</f>
        <v/>
      </c>
    </row>
    <row r="74" spans="1:1" x14ac:dyDescent="0.25">
      <c r="A74" s="2" t="str">
        <f>IF(B74&lt;&gt;"",CONCATENATE(B74," - ext - ",COUNTA($B$5:B74)),"")</f>
        <v/>
      </c>
    </row>
    <row r="75" spans="1:1" x14ac:dyDescent="0.25">
      <c r="A75" s="2" t="str">
        <f>IF(B75&lt;&gt;"",CONCATENATE(B75," - ext - ",COUNTA($B$5:B75)),"")</f>
        <v/>
      </c>
    </row>
    <row r="76" spans="1:1" x14ac:dyDescent="0.25">
      <c r="A76" s="2" t="str">
        <f>IF(B76&lt;&gt;"",CONCATENATE(B76," - ext - ",COUNTA($B$5:B76)),"")</f>
        <v/>
      </c>
    </row>
    <row r="77" spans="1:1" x14ac:dyDescent="0.25">
      <c r="A77" s="2" t="str">
        <f>IF(B77&lt;&gt;"",CONCATENATE(B77," - ext - ",COUNTA($B$5:B77)),"")</f>
        <v/>
      </c>
    </row>
    <row r="78" spans="1:1" x14ac:dyDescent="0.25">
      <c r="A78" s="2" t="str">
        <f>IF(B78&lt;&gt;"",CONCATENATE(B78," - ext - ",COUNTA($B$5:B78)),"")</f>
        <v/>
      </c>
    </row>
    <row r="79" spans="1:1" x14ac:dyDescent="0.25">
      <c r="A79" s="2" t="str">
        <f>IF(B79&lt;&gt;"",CONCATENATE(B79," - ext - ",COUNTA($B$5:B79)),"")</f>
        <v/>
      </c>
    </row>
    <row r="80" spans="1:1" x14ac:dyDescent="0.25">
      <c r="A80" s="2" t="str">
        <f>IF(B80&lt;&gt;"",CONCATENATE(B80," - ext - ",COUNTA($B$5:B80)),"")</f>
        <v/>
      </c>
    </row>
    <row r="81" spans="1:1" x14ac:dyDescent="0.25">
      <c r="A81" s="2" t="str">
        <f>IF(B81&lt;&gt;"",CONCATENATE(B81," - ext - ",COUNTA($B$5:B81)),"")</f>
        <v/>
      </c>
    </row>
    <row r="82" spans="1:1" x14ac:dyDescent="0.25">
      <c r="A82" s="2" t="str">
        <f>IF(B82&lt;&gt;"",CONCATENATE(B82," - ext - ",COUNTA($B$5:B82)),"")</f>
        <v/>
      </c>
    </row>
    <row r="83" spans="1:1" x14ac:dyDescent="0.25">
      <c r="A83" s="2" t="str">
        <f>IF(B83&lt;&gt;"",CONCATENATE(B83," - ext - ",COUNTA($B$5:B83)),"")</f>
        <v/>
      </c>
    </row>
    <row r="84" spans="1:1" x14ac:dyDescent="0.25">
      <c r="A84" s="2" t="str">
        <f>IF(B84&lt;&gt;"",CONCATENATE(B84," - ext - ",COUNTA($B$5:B84)),"")</f>
        <v/>
      </c>
    </row>
    <row r="85" spans="1:1" x14ac:dyDescent="0.25">
      <c r="A85" s="2" t="str">
        <f>IF(B85&lt;&gt;"",CONCATENATE(B85," - ext - ",COUNTA($B$5:B85)),"")</f>
        <v/>
      </c>
    </row>
    <row r="86" spans="1:1" x14ac:dyDescent="0.25">
      <c r="A86" s="2" t="str">
        <f>IF(B86&lt;&gt;"",CONCATENATE(B86," - ext - ",COUNTA($B$5:B86)),"")</f>
        <v/>
      </c>
    </row>
    <row r="87" spans="1:1" x14ac:dyDescent="0.25">
      <c r="A87" s="2" t="str">
        <f>IF(B87&lt;&gt;"",CONCATENATE(B87," - ext - ",COUNTA($B$5:B87)),"")</f>
        <v/>
      </c>
    </row>
    <row r="88" spans="1:1" x14ac:dyDescent="0.25">
      <c r="A88" s="2" t="str">
        <f>IF(B88&lt;&gt;"",CONCATENATE(B88," - ext - ",COUNTA($B$5:B88)),"")</f>
        <v/>
      </c>
    </row>
    <row r="89" spans="1:1" x14ac:dyDescent="0.25">
      <c r="A89" s="2" t="str">
        <f>IF(B89&lt;&gt;"",CONCATENATE(B89," - ext - ",COUNTA($B$5:B89)),"")</f>
        <v/>
      </c>
    </row>
    <row r="90" spans="1:1" x14ac:dyDescent="0.25">
      <c r="A90" s="2" t="str">
        <f>IF(B90&lt;&gt;"",CONCATENATE(B90," - ext - ",COUNTA($B$5:B90)),"")</f>
        <v/>
      </c>
    </row>
    <row r="91" spans="1:1" x14ac:dyDescent="0.25">
      <c r="A91" s="2" t="str">
        <f>IF(B91&lt;&gt;"",CONCATENATE(B91," - ext - ",COUNTA($B$5:B91)),"")</f>
        <v/>
      </c>
    </row>
    <row r="92" spans="1:1" x14ac:dyDescent="0.25">
      <c r="A92" s="2" t="str">
        <f>IF(B92&lt;&gt;"",CONCATENATE(B92," - ext - ",COUNTA($B$5:B92)),"")</f>
        <v/>
      </c>
    </row>
    <row r="93" spans="1:1" x14ac:dyDescent="0.25">
      <c r="A93" s="2" t="str">
        <f>IF(B93&lt;&gt;"",CONCATENATE(B93," - ext - ",COUNTA($B$5:B93)),"")</f>
        <v/>
      </c>
    </row>
    <row r="94" spans="1:1" x14ac:dyDescent="0.25">
      <c r="A94" s="2" t="str">
        <f>IF(B94&lt;&gt;"",CONCATENATE(B94," - ext - ",COUNTA($B$5:B94)),"")</f>
        <v/>
      </c>
    </row>
    <row r="95" spans="1:1" x14ac:dyDescent="0.25">
      <c r="A95" s="2" t="str">
        <f>IF(B95&lt;&gt;"",CONCATENATE(B95," - ext - ",COUNTA($B$5:B95)),"")</f>
        <v/>
      </c>
    </row>
    <row r="96" spans="1:1" x14ac:dyDescent="0.25">
      <c r="A96" s="2" t="str">
        <f>IF(B96&lt;&gt;"",CONCATENATE(B96," - ext - ",COUNTA($B$5:B96)),"")</f>
        <v/>
      </c>
    </row>
    <row r="97" spans="1:1" x14ac:dyDescent="0.25">
      <c r="A97" s="2" t="str">
        <f>IF(B97&lt;&gt;"",CONCATENATE(B97," - ext - ",COUNTA($B$5:B97)),"")</f>
        <v/>
      </c>
    </row>
    <row r="98" spans="1:1" x14ac:dyDescent="0.25">
      <c r="A98" s="2" t="str">
        <f>IF(B98&lt;&gt;"",CONCATENATE(B98," - ext - ",COUNTA($B$5:B98)),"")</f>
        <v/>
      </c>
    </row>
    <row r="99" spans="1:1" x14ac:dyDescent="0.25">
      <c r="A99" s="2" t="str">
        <f>IF(B99&lt;&gt;"",CONCATENATE(B99," - ext - ",COUNTA($B$5:B99)),"")</f>
        <v/>
      </c>
    </row>
    <row r="100" spans="1:1" x14ac:dyDescent="0.25">
      <c r="A100" s="2" t="str">
        <f>IF(B100&lt;&gt;"",CONCATENATE(B100," - ext - ",COUNTA($B$5:B100)),"")</f>
        <v/>
      </c>
    </row>
    <row r="101" spans="1:1" x14ac:dyDescent="0.25">
      <c r="A101" s="2" t="str">
        <f>IF(B101&lt;&gt;"",CONCATENATE(B101," - ext - ",COUNTA($B$5:B101)),"")</f>
        <v/>
      </c>
    </row>
  </sheetData>
  <mergeCells count="10">
    <mergeCell ref="A3:A4"/>
    <mergeCell ref="B3:B4"/>
    <mergeCell ref="K3:K4"/>
    <mergeCell ref="C3:C4"/>
    <mergeCell ref="E3:E4"/>
    <mergeCell ref="F3:F4"/>
    <mergeCell ref="G3:G4"/>
    <mergeCell ref="H3:H4"/>
    <mergeCell ref="I3:I4"/>
    <mergeCell ref="D3: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F72E-37F7-464F-9D00-0150A8016DE9}">
  <dimension ref="A1:I7"/>
  <sheetViews>
    <sheetView workbookViewId="0">
      <selection activeCell="F151" sqref="F151"/>
    </sheetView>
  </sheetViews>
  <sheetFormatPr defaultColWidth="8.7109375" defaultRowHeight="15" x14ac:dyDescent="0.25"/>
  <cols>
    <col min="1" max="1" width="12.42578125" style="25" bestFit="1" customWidth="1"/>
    <col min="2" max="2" width="8.7109375" style="25" bestFit="1" customWidth="1"/>
    <col min="3" max="3" width="48.85546875" style="25" bestFit="1" customWidth="1"/>
    <col min="4" max="4" width="48.42578125" style="25" bestFit="1" customWidth="1"/>
    <col min="5" max="5" width="15.42578125" style="25" bestFit="1" customWidth="1"/>
    <col min="6" max="6" width="20.140625" style="25" bestFit="1" customWidth="1"/>
    <col min="7" max="7" width="12.5703125" style="25" bestFit="1" customWidth="1"/>
    <col min="8" max="8" width="7.85546875" style="25" bestFit="1" customWidth="1"/>
    <col min="9" max="9" width="28.5703125" style="25" bestFit="1" customWidth="1"/>
    <col min="10" max="16384" width="8.7109375" style="25"/>
  </cols>
  <sheetData>
    <row r="1" spans="1:9" x14ac:dyDescent="0.25">
      <c r="A1" s="27" t="s">
        <v>147</v>
      </c>
      <c r="B1" s="25" t="s">
        <v>146</v>
      </c>
    </row>
    <row r="3" spans="1:9" x14ac:dyDescent="0.25">
      <c r="A3" s="27" t="s">
        <v>76</v>
      </c>
      <c r="B3" s="27" t="s">
        <v>145</v>
      </c>
      <c r="C3" s="27" t="s">
        <v>144</v>
      </c>
      <c r="D3" s="27" t="s">
        <v>143</v>
      </c>
      <c r="E3" s="27" t="s">
        <v>142</v>
      </c>
      <c r="F3" s="27" t="s">
        <v>141</v>
      </c>
      <c r="G3" s="27" t="s">
        <v>140</v>
      </c>
      <c r="H3" s="27" t="s">
        <v>139</v>
      </c>
      <c r="I3" s="25" t="s">
        <v>138</v>
      </c>
    </row>
    <row r="4" spans="1:9" x14ac:dyDescent="0.25">
      <c r="A4" s="25" t="s">
        <v>77</v>
      </c>
      <c r="B4" s="25" t="s">
        <v>12</v>
      </c>
      <c r="C4" s="25" t="s">
        <v>78</v>
      </c>
      <c r="D4" s="25" t="s">
        <v>79</v>
      </c>
      <c r="E4" s="25" t="s">
        <v>136</v>
      </c>
      <c r="F4" s="25" t="s">
        <v>136</v>
      </c>
      <c r="G4" s="25" t="s">
        <v>80</v>
      </c>
      <c r="H4" s="25" t="s">
        <v>114</v>
      </c>
      <c r="I4" s="26">
        <v>-35000</v>
      </c>
    </row>
    <row r="5" spans="1:9" x14ac:dyDescent="0.25">
      <c r="A5" s="25" t="s">
        <v>77</v>
      </c>
      <c r="B5" s="25" t="s">
        <v>137</v>
      </c>
      <c r="C5" s="25" t="s">
        <v>78</v>
      </c>
      <c r="D5" s="25" t="s">
        <v>79</v>
      </c>
      <c r="E5" s="25" t="s">
        <v>136</v>
      </c>
      <c r="F5" s="25" t="s">
        <v>136</v>
      </c>
      <c r="G5" s="25" t="s">
        <v>80</v>
      </c>
      <c r="H5" s="25" t="s">
        <v>114</v>
      </c>
      <c r="I5" s="26">
        <v>-123021</v>
      </c>
    </row>
    <row r="6" spans="1:9" x14ac:dyDescent="0.25">
      <c r="A6" s="25" t="s">
        <v>77</v>
      </c>
      <c r="B6" s="25" t="s">
        <v>73</v>
      </c>
      <c r="C6" s="25" t="s">
        <v>78</v>
      </c>
      <c r="D6" s="25" t="s">
        <v>79</v>
      </c>
      <c r="E6" s="25" t="s">
        <v>136</v>
      </c>
      <c r="F6" s="25" t="s">
        <v>136</v>
      </c>
      <c r="G6" s="25" t="s">
        <v>80</v>
      </c>
      <c r="H6" s="25" t="s">
        <v>115</v>
      </c>
      <c r="I6" s="26">
        <v>-45000.000000000007</v>
      </c>
    </row>
    <row r="7" spans="1:9" x14ac:dyDescent="0.25">
      <c r="A7" s="25" t="s">
        <v>135</v>
      </c>
      <c r="I7" s="26">
        <v>-203021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197D-C5D3-4D4F-B4E1-281F9602D10F}">
  <dimension ref="A1:I149"/>
  <sheetViews>
    <sheetView workbookViewId="0">
      <selection activeCell="F151" sqref="F151"/>
    </sheetView>
  </sheetViews>
  <sheetFormatPr defaultColWidth="8.7109375" defaultRowHeight="15" x14ac:dyDescent="0.25"/>
  <cols>
    <col min="1" max="1" width="12.42578125" style="25" bestFit="1" customWidth="1"/>
    <col min="2" max="2" width="8.7109375" style="25" bestFit="1" customWidth="1"/>
    <col min="3" max="3" width="48.85546875" style="25" bestFit="1" customWidth="1"/>
    <col min="4" max="4" width="48.42578125" style="25" bestFit="1" customWidth="1"/>
    <col min="5" max="5" width="15.42578125" style="25" bestFit="1" customWidth="1"/>
    <col min="6" max="6" width="20.140625" style="25" bestFit="1" customWidth="1"/>
    <col min="7" max="7" width="12.5703125" style="25" bestFit="1" customWidth="1"/>
    <col min="8" max="8" width="7.85546875" style="25" bestFit="1" customWidth="1"/>
    <col min="9" max="9" width="28.5703125" style="25" bestFit="1" customWidth="1"/>
    <col min="10" max="16384" width="8.7109375" style="25"/>
  </cols>
  <sheetData>
    <row r="1" spans="1:9" x14ac:dyDescent="0.25">
      <c r="A1" s="27" t="s">
        <v>147</v>
      </c>
      <c r="B1" s="25" t="s">
        <v>151</v>
      </c>
    </row>
    <row r="3" spans="1:9" x14ac:dyDescent="0.25">
      <c r="A3" s="27" t="s">
        <v>76</v>
      </c>
      <c r="B3" s="27" t="s">
        <v>145</v>
      </c>
      <c r="C3" s="27" t="s">
        <v>144</v>
      </c>
      <c r="D3" s="27" t="s">
        <v>143</v>
      </c>
      <c r="E3" s="27" t="s">
        <v>142</v>
      </c>
      <c r="F3" s="27" t="s">
        <v>141</v>
      </c>
      <c r="G3" s="27" t="s">
        <v>140</v>
      </c>
      <c r="H3" s="27" t="s">
        <v>139</v>
      </c>
      <c r="I3" s="25" t="s">
        <v>138</v>
      </c>
    </row>
    <row r="4" spans="1:9" x14ac:dyDescent="0.25">
      <c r="A4" s="25" t="s">
        <v>71</v>
      </c>
      <c r="B4" s="25" t="s">
        <v>118</v>
      </c>
      <c r="C4" s="25" t="s">
        <v>78</v>
      </c>
      <c r="D4" s="25" t="s">
        <v>81</v>
      </c>
      <c r="E4" s="25" t="s">
        <v>113</v>
      </c>
      <c r="F4" s="25" t="s">
        <v>113</v>
      </c>
      <c r="G4" s="25" t="s">
        <v>80</v>
      </c>
      <c r="H4" s="25" t="s">
        <v>114</v>
      </c>
      <c r="I4" s="26">
        <v>38000.000099999997</v>
      </c>
    </row>
    <row r="5" spans="1:9" x14ac:dyDescent="0.25">
      <c r="A5" s="25" t="s">
        <v>71</v>
      </c>
      <c r="B5" s="25" t="s">
        <v>113</v>
      </c>
      <c r="C5" s="25" t="s">
        <v>84</v>
      </c>
      <c r="D5" s="25" t="s">
        <v>85</v>
      </c>
      <c r="E5" s="25" t="s">
        <v>113</v>
      </c>
      <c r="F5" s="25" t="s">
        <v>113</v>
      </c>
      <c r="G5" s="25" t="s">
        <v>80</v>
      </c>
      <c r="H5" s="25" t="s">
        <v>116</v>
      </c>
      <c r="I5" s="28">
        <v>198.4101</v>
      </c>
    </row>
    <row r="6" spans="1:9" x14ac:dyDescent="0.25">
      <c r="A6" s="25" t="s">
        <v>71</v>
      </c>
      <c r="B6" s="25" t="s">
        <v>113</v>
      </c>
      <c r="C6" s="25" t="s">
        <v>84</v>
      </c>
      <c r="D6" s="25" t="s">
        <v>85</v>
      </c>
      <c r="E6" s="25" t="s">
        <v>113</v>
      </c>
      <c r="F6" s="25" t="s">
        <v>113</v>
      </c>
      <c r="G6" s="25" t="s">
        <v>80</v>
      </c>
      <c r="H6" s="25" t="s">
        <v>115</v>
      </c>
      <c r="I6" s="28">
        <v>76858.570299999992</v>
      </c>
    </row>
    <row r="7" spans="1:9" x14ac:dyDescent="0.25">
      <c r="A7" s="25" t="s">
        <v>71</v>
      </c>
      <c r="B7" s="25" t="s">
        <v>113</v>
      </c>
      <c r="C7" s="25" t="s">
        <v>84</v>
      </c>
      <c r="D7" s="25" t="s">
        <v>85</v>
      </c>
      <c r="E7" s="25" t="s">
        <v>113</v>
      </c>
      <c r="F7" s="25" t="s">
        <v>113</v>
      </c>
      <c r="G7" s="25" t="s">
        <v>80</v>
      </c>
      <c r="H7" s="25" t="s">
        <v>114</v>
      </c>
      <c r="I7" s="28">
        <v>27202.875463492062</v>
      </c>
    </row>
    <row r="8" spans="1:9" x14ac:dyDescent="0.25">
      <c r="A8" s="25" t="s">
        <v>71</v>
      </c>
      <c r="B8" s="25" t="s">
        <v>113</v>
      </c>
      <c r="C8" s="25" t="s">
        <v>84</v>
      </c>
      <c r="D8" s="25" t="s">
        <v>85</v>
      </c>
      <c r="E8" s="25" t="s">
        <v>86</v>
      </c>
      <c r="F8" s="25" t="s">
        <v>87</v>
      </c>
      <c r="G8" s="25" t="s">
        <v>80</v>
      </c>
      <c r="H8" s="25" t="s">
        <v>117</v>
      </c>
      <c r="I8" s="28">
        <v>6.3500999999999994</v>
      </c>
    </row>
    <row r="9" spans="1:9" x14ac:dyDescent="0.25">
      <c r="A9" s="25" t="s">
        <v>71</v>
      </c>
      <c r="B9" s="25" t="s">
        <v>113</v>
      </c>
      <c r="C9" s="25" t="s">
        <v>84</v>
      </c>
      <c r="D9" s="25" t="s">
        <v>85</v>
      </c>
      <c r="E9" s="25" t="s">
        <v>88</v>
      </c>
      <c r="F9" s="25" t="s">
        <v>89</v>
      </c>
      <c r="G9" s="25" t="s">
        <v>80</v>
      </c>
      <c r="H9" s="25" t="s">
        <v>115</v>
      </c>
      <c r="I9" s="28">
        <v>1146.6701</v>
      </c>
    </row>
    <row r="10" spans="1:9" x14ac:dyDescent="0.25">
      <c r="A10" s="25" t="s">
        <v>71</v>
      </c>
      <c r="B10" s="25" t="s">
        <v>113</v>
      </c>
      <c r="C10" s="25" t="s">
        <v>84</v>
      </c>
      <c r="D10" s="25" t="s">
        <v>90</v>
      </c>
      <c r="E10" s="25" t="s">
        <v>113</v>
      </c>
      <c r="F10" s="25" t="s">
        <v>113</v>
      </c>
      <c r="G10" s="25" t="s">
        <v>80</v>
      </c>
      <c r="H10" s="25" t="s">
        <v>116</v>
      </c>
      <c r="I10" s="28">
        <v>-6.4004096262160637</v>
      </c>
    </row>
    <row r="11" spans="1:9" x14ac:dyDescent="0.25">
      <c r="A11" s="25" t="s">
        <v>71</v>
      </c>
      <c r="B11" s="25" t="s">
        <v>113</v>
      </c>
      <c r="C11" s="25" t="s">
        <v>84</v>
      </c>
      <c r="D11" s="25" t="s">
        <v>90</v>
      </c>
      <c r="E11" s="25" t="s">
        <v>113</v>
      </c>
      <c r="F11" s="25" t="s">
        <v>113</v>
      </c>
      <c r="G11" s="25" t="s">
        <v>80</v>
      </c>
      <c r="H11" s="25" t="s">
        <v>115</v>
      </c>
      <c r="I11" s="28">
        <v>-1232.7456941113664</v>
      </c>
    </row>
    <row r="12" spans="1:9" x14ac:dyDescent="0.25">
      <c r="A12" s="25" t="s">
        <v>71</v>
      </c>
      <c r="B12" s="25" t="s">
        <v>113</v>
      </c>
      <c r="C12" s="25" t="s">
        <v>84</v>
      </c>
      <c r="D12" s="25" t="s">
        <v>90</v>
      </c>
      <c r="E12" s="25" t="s">
        <v>113</v>
      </c>
      <c r="F12" s="25" t="s">
        <v>113</v>
      </c>
      <c r="G12" s="25" t="s">
        <v>80</v>
      </c>
      <c r="H12" s="25" t="s">
        <v>114</v>
      </c>
      <c r="I12" s="28">
        <v>8607.9375556694613</v>
      </c>
    </row>
    <row r="13" spans="1:9" x14ac:dyDescent="0.25">
      <c r="A13" s="25" t="s">
        <v>71</v>
      </c>
      <c r="B13" s="25" t="s">
        <v>113</v>
      </c>
      <c r="C13" s="25" t="s">
        <v>84</v>
      </c>
      <c r="D13" s="25" t="s">
        <v>90</v>
      </c>
      <c r="E13" s="25" t="s">
        <v>86</v>
      </c>
      <c r="F13" s="25" t="s">
        <v>87</v>
      </c>
      <c r="G13" s="25" t="s">
        <v>80</v>
      </c>
      <c r="H13" s="25" t="s">
        <v>117</v>
      </c>
      <c r="I13" s="28">
        <v>-0.20481310803891459</v>
      </c>
    </row>
    <row r="14" spans="1:9" x14ac:dyDescent="0.25">
      <c r="A14" s="25" t="s">
        <v>71</v>
      </c>
      <c r="B14" s="25" t="s">
        <v>113</v>
      </c>
      <c r="C14" s="25" t="s">
        <v>84</v>
      </c>
      <c r="D14" s="25" t="s">
        <v>90</v>
      </c>
      <c r="E14" s="25" t="s">
        <v>88</v>
      </c>
      <c r="F14" s="25" t="s">
        <v>89</v>
      </c>
      <c r="G14" s="25" t="s">
        <v>80</v>
      </c>
      <c r="H14" s="25" t="s">
        <v>115</v>
      </c>
      <c r="I14" s="28">
        <v>-17.810709379196183</v>
      </c>
    </row>
    <row r="15" spans="1:9" x14ac:dyDescent="0.25">
      <c r="A15" s="25" t="s">
        <v>71</v>
      </c>
      <c r="B15" s="25" t="s">
        <v>113</v>
      </c>
      <c r="C15" s="25" t="s">
        <v>84</v>
      </c>
      <c r="D15" s="25" t="s">
        <v>91</v>
      </c>
      <c r="E15" s="25" t="s">
        <v>113</v>
      </c>
      <c r="F15" s="25" t="s">
        <v>113</v>
      </c>
      <c r="G15" s="25" t="s">
        <v>80</v>
      </c>
      <c r="H15" s="25" t="s">
        <v>116</v>
      </c>
      <c r="I15" s="28">
        <v>-6.4004096262160637</v>
      </c>
    </row>
    <row r="16" spans="1:9" x14ac:dyDescent="0.25">
      <c r="A16" s="25" t="s">
        <v>71</v>
      </c>
      <c r="B16" s="25" t="s">
        <v>113</v>
      </c>
      <c r="C16" s="25" t="s">
        <v>84</v>
      </c>
      <c r="D16" s="25" t="s">
        <v>91</v>
      </c>
      <c r="E16" s="25" t="s">
        <v>113</v>
      </c>
      <c r="F16" s="25" t="s">
        <v>113</v>
      </c>
      <c r="G16" s="25" t="s">
        <v>80</v>
      </c>
      <c r="H16" s="25" t="s">
        <v>115</v>
      </c>
      <c r="I16" s="28">
        <v>-2144.5012446967962</v>
      </c>
    </row>
    <row r="17" spans="1:9" x14ac:dyDescent="0.25">
      <c r="A17" s="25" t="s">
        <v>71</v>
      </c>
      <c r="B17" s="25" t="s">
        <v>113</v>
      </c>
      <c r="C17" s="25" t="s">
        <v>84</v>
      </c>
      <c r="D17" s="25" t="s">
        <v>91</v>
      </c>
      <c r="E17" s="25" t="s">
        <v>113</v>
      </c>
      <c r="F17" s="25" t="s">
        <v>113</v>
      </c>
      <c r="G17" s="25" t="s">
        <v>80</v>
      </c>
      <c r="H17" s="25" t="s">
        <v>114</v>
      </c>
      <c r="I17" s="28">
        <v>7962.549826087451</v>
      </c>
    </row>
    <row r="18" spans="1:9" x14ac:dyDescent="0.25">
      <c r="A18" s="25" t="s">
        <v>71</v>
      </c>
      <c r="B18" s="25" t="s">
        <v>113</v>
      </c>
      <c r="C18" s="25" t="s">
        <v>84</v>
      </c>
      <c r="D18" s="25" t="s">
        <v>91</v>
      </c>
      <c r="E18" s="25" t="s">
        <v>86</v>
      </c>
      <c r="F18" s="25" t="s">
        <v>87</v>
      </c>
      <c r="G18" s="25" t="s">
        <v>80</v>
      </c>
      <c r="H18" s="25" t="s">
        <v>117</v>
      </c>
      <c r="I18" s="28">
        <v>-0.20481310803891459</v>
      </c>
    </row>
    <row r="19" spans="1:9" x14ac:dyDescent="0.25">
      <c r="A19" s="25" t="s">
        <v>71</v>
      </c>
      <c r="B19" s="25" t="s">
        <v>113</v>
      </c>
      <c r="C19" s="25" t="s">
        <v>84</v>
      </c>
      <c r="D19" s="25" t="s">
        <v>91</v>
      </c>
      <c r="E19" s="25" t="s">
        <v>88</v>
      </c>
      <c r="F19" s="25" t="s">
        <v>89</v>
      </c>
      <c r="G19" s="25" t="s">
        <v>80</v>
      </c>
      <c r="H19" s="25" t="s">
        <v>115</v>
      </c>
      <c r="I19" s="28">
        <v>-31.838345478906998</v>
      </c>
    </row>
    <row r="20" spans="1:9" x14ac:dyDescent="0.25">
      <c r="A20" s="25" t="s">
        <v>71</v>
      </c>
      <c r="B20" s="25" t="s">
        <v>113</v>
      </c>
      <c r="C20" s="25" t="s">
        <v>84</v>
      </c>
      <c r="D20" s="25" t="s">
        <v>92</v>
      </c>
      <c r="E20" s="25" t="s">
        <v>113</v>
      </c>
      <c r="F20" s="25" t="s">
        <v>113</v>
      </c>
      <c r="G20" s="25" t="s">
        <v>80</v>
      </c>
      <c r="H20" s="25" t="s">
        <v>116</v>
      </c>
      <c r="I20" s="28">
        <v>-16.001024065540157</v>
      </c>
    </row>
    <row r="21" spans="1:9" x14ac:dyDescent="0.25">
      <c r="A21" s="25" t="s">
        <v>71</v>
      </c>
      <c r="B21" s="25" t="s">
        <v>113</v>
      </c>
      <c r="C21" s="25" t="s">
        <v>84</v>
      </c>
      <c r="D21" s="25" t="s">
        <v>92</v>
      </c>
      <c r="E21" s="25" t="s">
        <v>113</v>
      </c>
      <c r="F21" s="25" t="s">
        <v>113</v>
      </c>
      <c r="G21" s="25" t="s">
        <v>80</v>
      </c>
      <c r="H21" s="25" t="s">
        <v>115</v>
      </c>
      <c r="I21" s="28">
        <v>-3081.8642352784159</v>
      </c>
    </row>
    <row r="22" spans="1:9" x14ac:dyDescent="0.25">
      <c r="A22" s="25" t="s">
        <v>71</v>
      </c>
      <c r="B22" s="25" t="s">
        <v>113</v>
      </c>
      <c r="C22" s="25" t="s">
        <v>84</v>
      </c>
      <c r="D22" s="25" t="s">
        <v>92</v>
      </c>
      <c r="E22" s="25" t="s">
        <v>113</v>
      </c>
      <c r="F22" s="25" t="s">
        <v>113</v>
      </c>
      <c r="G22" s="25" t="s">
        <v>80</v>
      </c>
      <c r="H22" s="25" t="s">
        <v>114</v>
      </c>
      <c r="I22" s="28">
        <v>21519.843889173666</v>
      </c>
    </row>
    <row r="23" spans="1:9" x14ac:dyDescent="0.25">
      <c r="A23" s="25" t="s">
        <v>71</v>
      </c>
      <c r="B23" s="25" t="s">
        <v>113</v>
      </c>
      <c r="C23" s="25" t="s">
        <v>84</v>
      </c>
      <c r="D23" s="25" t="s">
        <v>92</v>
      </c>
      <c r="E23" s="25" t="s">
        <v>86</v>
      </c>
      <c r="F23" s="25" t="s">
        <v>87</v>
      </c>
      <c r="G23" s="25" t="s">
        <v>80</v>
      </c>
      <c r="H23" s="25" t="s">
        <v>117</v>
      </c>
      <c r="I23" s="28">
        <v>-0.51203277009728643</v>
      </c>
    </row>
    <row r="24" spans="1:9" x14ac:dyDescent="0.25">
      <c r="A24" s="25" t="s">
        <v>71</v>
      </c>
      <c r="B24" s="25" t="s">
        <v>113</v>
      </c>
      <c r="C24" s="25" t="s">
        <v>84</v>
      </c>
      <c r="D24" s="25" t="s">
        <v>92</v>
      </c>
      <c r="E24" s="25" t="s">
        <v>88</v>
      </c>
      <c r="F24" s="25" t="s">
        <v>89</v>
      </c>
      <c r="G24" s="25" t="s">
        <v>80</v>
      </c>
      <c r="H24" s="25" t="s">
        <v>115</v>
      </c>
      <c r="I24" s="28">
        <v>-44.526773447990458</v>
      </c>
    </row>
    <row r="25" spans="1:9" x14ac:dyDescent="0.25">
      <c r="A25" s="25" t="s">
        <v>71</v>
      </c>
      <c r="B25" s="25" t="s">
        <v>113</v>
      </c>
      <c r="C25" s="25" t="s">
        <v>84</v>
      </c>
      <c r="D25" s="25" t="s">
        <v>93</v>
      </c>
      <c r="E25" s="25" t="s">
        <v>113</v>
      </c>
      <c r="F25" s="25" t="s">
        <v>113</v>
      </c>
      <c r="G25" s="25" t="s">
        <v>80</v>
      </c>
      <c r="H25" s="25" t="s">
        <v>116</v>
      </c>
      <c r="I25" s="28">
        <v>-12.800819252432127</v>
      </c>
    </row>
    <row r="26" spans="1:9" x14ac:dyDescent="0.25">
      <c r="A26" s="25" t="s">
        <v>71</v>
      </c>
      <c r="B26" s="25" t="s">
        <v>113</v>
      </c>
      <c r="C26" s="25" t="s">
        <v>84</v>
      </c>
      <c r="D26" s="25" t="s">
        <v>93</v>
      </c>
      <c r="E26" s="25" t="s">
        <v>113</v>
      </c>
      <c r="F26" s="25" t="s">
        <v>113</v>
      </c>
      <c r="G26" s="25" t="s">
        <v>80</v>
      </c>
      <c r="H26" s="25" t="s">
        <v>115</v>
      </c>
      <c r="I26" s="28">
        <v>-4289.0024893935915</v>
      </c>
    </row>
    <row r="27" spans="1:9" x14ac:dyDescent="0.25">
      <c r="A27" s="25" t="s">
        <v>71</v>
      </c>
      <c r="B27" s="25" t="s">
        <v>113</v>
      </c>
      <c r="C27" s="25" t="s">
        <v>84</v>
      </c>
      <c r="D27" s="25" t="s">
        <v>93</v>
      </c>
      <c r="E27" s="25" t="s">
        <v>113</v>
      </c>
      <c r="F27" s="25" t="s">
        <v>113</v>
      </c>
      <c r="G27" s="25" t="s">
        <v>80</v>
      </c>
      <c r="H27" s="25" t="s">
        <v>114</v>
      </c>
      <c r="I27" s="28">
        <v>15925.099652174915</v>
      </c>
    </row>
    <row r="28" spans="1:9" x14ac:dyDescent="0.25">
      <c r="A28" s="25" t="s">
        <v>71</v>
      </c>
      <c r="B28" s="25" t="s">
        <v>113</v>
      </c>
      <c r="C28" s="25" t="s">
        <v>84</v>
      </c>
      <c r="D28" s="25" t="s">
        <v>93</v>
      </c>
      <c r="E28" s="25" t="s">
        <v>86</v>
      </c>
      <c r="F28" s="25" t="s">
        <v>87</v>
      </c>
      <c r="G28" s="25" t="s">
        <v>80</v>
      </c>
      <c r="H28" s="25" t="s">
        <v>117</v>
      </c>
      <c r="I28" s="28">
        <v>-0.40962621607782917</v>
      </c>
    </row>
    <row r="29" spans="1:9" x14ac:dyDescent="0.25">
      <c r="A29" s="25" t="s">
        <v>71</v>
      </c>
      <c r="B29" s="25" t="s">
        <v>113</v>
      </c>
      <c r="C29" s="25" t="s">
        <v>84</v>
      </c>
      <c r="D29" s="25" t="s">
        <v>93</v>
      </c>
      <c r="E29" s="25" t="s">
        <v>88</v>
      </c>
      <c r="F29" s="25" t="s">
        <v>89</v>
      </c>
      <c r="G29" s="25" t="s">
        <v>80</v>
      </c>
      <c r="H29" s="25" t="s">
        <v>115</v>
      </c>
      <c r="I29" s="28">
        <v>-63.676690957814003</v>
      </c>
    </row>
    <row r="30" spans="1:9" x14ac:dyDescent="0.25">
      <c r="A30" s="25" t="s">
        <v>71</v>
      </c>
      <c r="B30" s="25" t="s">
        <v>113</v>
      </c>
      <c r="C30" s="25" t="s">
        <v>78</v>
      </c>
      <c r="D30" s="25" t="s">
        <v>94</v>
      </c>
      <c r="E30" s="25" t="s">
        <v>113</v>
      </c>
      <c r="F30" s="25" t="s">
        <v>113</v>
      </c>
      <c r="G30" s="25" t="s">
        <v>80</v>
      </c>
      <c r="H30" s="25" t="s">
        <v>116</v>
      </c>
      <c r="I30" s="28">
        <v>-6.4004096262160637</v>
      </c>
    </row>
    <row r="31" spans="1:9" x14ac:dyDescent="0.25">
      <c r="A31" s="25" t="s">
        <v>71</v>
      </c>
      <c r="B31" s="25" t="s">
        <v>113</v>
      </c>
      <c r="C31" s="25" t="s">
        <v>78</v>
      </c>
      <c r="D31" s="25" t="s">
        <v>94</v>
      </c>
      <c r="E31" s="25" t="s">
        <v>113</v>
      </c>
      <c r="F31" s="25" t="s">
        <v>113</v>
      </c>
      <c r="G31" s="25" t="s">
        <v>80</v>
      </c>
      <c r="H31" s="25" t="s">
        <v>115</v>
      </c>
      <c r="I31" s="28">
        <v>-6015.9938032987648</v>
      </c>
    </row>
    <row r="32" spans="1:9" x14ac:dyDescent="0.25">
      <c r="A32" s="25" t="s">
        <v>71</v>
      </c>
      <c r="B32" s="25" t="s">
        <v>113</v>
      </c>
      <c r="C32" s="25" t="s">
        <v>78</v>
      </c>
      <c r="D32" s="25" t="s">
        <v>94</v>
      </c>
      <c r="E32" s="25" t="s">
        <v>113</v>
      </c>
      <c r="F32" s="25" t="s">
        <v>113</v>
      </c>
      <c r="G32" s="25" t="s">
        <v>80</v>
      </c>
      <c r="H32" s="25" t="s">
        <v>114</v>
      </c>
      <c r="I32" s="28">
        <v>-29747.517919805028</v>
      </c>
    </row>
    <row r="33" spans="1:9" x14ac:dyDescent="0.25">
      <c r="A33" s="25" t="s">
        <v>71</v>
      </c>
      <c r="B33" s="25" t="s">
        <v>113</v>
      </c>
      <c r="C33" s="25" t="s">
        <v>78</v>
      </c>
      <c r="D33" s="25" t="s">
        <v>94</v>
      </c>
      <c r="E33" s="25" t="s">
        <v>86</v>
      </c>
      <c r="F33" s="25" t="s">
        <v>87</v>
      </c>
      <c r="G33" s="25" t="s">
        <v>80</v>
      </c>
      <c r="H33" s="25" t="s">
        <v>117</v>
      </c>
      <c r="I33" s="28">
        <v>-0.20481310803891459</v>
      </c>
    </row>
    <row r="34" spans="1:9" x14ac:dyDescent="0.25">
      <c r="A34" s="25" t="s">
        <v>71</v>
      </c>
      <c r="B34" s="25" t="s">
        <v>113</v>
      </c>
      <c r="C34" s="25" t="s">
        <v>78</v>
      </c>
      <c r="D34" s="25" t="s">
        <v>94</v>
      </c>
      <c r="E34" s="25" t="s">
        <v>88</v>
      </c>
      <c r="F34" s="25" t="s">
        <v>89</v>
      </c>
      <c r="G34" s="25" t="s">
        <v>80</v>
      </c>
      <c r="H34" s="25" t="s">
        <v>115</v>
      </c>
      <c r="I34" s="28">
        <v>-91.402434493705044</v>
      </c>
    </row>
    <row r="35" spans="1:9" x14ac:dyDescent="0.25">
      <c r="A35" s="25" t="s">
        <v>71</v>
      </c>
      <c r="B35" s="25" t="s">
        <v>113</v>
      </c>
      <c r="C35" s="25" t="s">
        <v>78</v>
      </c>
      <c r="D35" s="25" t="s">
        <v>95</v>
      </c>
      <c r="E35" s="25" t="s">
        <v>113</v>
      </c>
      <c r="F35" s="25" t="s">
        <v>113</v>
      </c>
      <c r="G35" s="25" t="s">
        <v>80</v>
      </c>
      <c r="H35" s="25" t="s">
        <v>116</v>
      </c>
      <c r="I35" s="28">
        <v>-12.800819252432127</v>
      </c>
    </row>
    <row r="36" spans="1:9" x14ac:dyDescent="0.25">
      <c r="A36" s="25" t="s">
        <v>71</v>
      </c>
      <c r="B36" s="25" t="s">
        <v>113</v>
      </c>
      <c r="C36" s="25" t="s">
        <v>78</v>
      </c>
      <c r="D36" s="25" t="s">
        <v>95</v>
      </c>
      <c r="E36" s="25" t="s">
        <v>113</v>
      </c>
      <c r="F36" s="25" t="s">
        <v>113</v>
      </c>
      <c r="G36" s="25" t="s">
        <v>80</v>
      </c>
      <c r="H36" s="25" t="s">
        <v>115</v>
      </c>
      <c r="I36" s="28">
        <v>-4602.7946952333068</v>
      </c>
    </row>
    <row r="37" spans="1:9" x14ac:dyDescent="0.25">
      <c r="A37" s="25" t="s">
        <v>71</v>
      </c>
      <c r="B37" s="25" t="s">
        <v>113</v>
      </c>
      <c r="C37" s="25" t="s">
        <v>78</v>
      </c>
      <c r="D37" s="25" t="s">
        <v>95</v>
      </c>
      <c r="E37" s="25" t="s">
        <v>113</v>
      </c>
      <c r="F37" s="25" t="s">
        <v>113</v>
      </c>
      <c r="G37" s="25" t="s">
        <v>80</v>
      </c>
      <c r="H37" s="25" t="s">
        <v>114</v>
      </c>
      <c r="I37" s="28">
        <v>-1083.6258490322589</v>
      </c>
    </row>
    <row r="38" spans="1:9" x14ac:dyDescent="0.25">
      <c r="A38" s="25" t="s">
        <v>71</v>
      </c>
      <c r="B38" s="25" t="s">
        <v>113</v>
      </c>
      <c r="C38" s="25" t="s">
        <v>78</v>
      </c>
      <c r="D38" s="25" t="s">
        <v>95</v>
      </c>
      <c r="E38" s="25" t="s">
        <v>86</v>
      </c>
      <c r="F38" s="25" t="s">
        <v>87</v>
      </c>
      <c r="G38" s="25" t="s">
        <v>80</v>
      </c>
      <c r="H38" s="25" t="s">
        <v>117</v>
      </c>
      <c r="I38" s="28">
        <v>-0.40962621607782917</v>
      </c>
    </row>
    <row r="39" spans="1:9" x14ac:dyDescent="0.25">
      <c r="A39" s="25" t="s">
        <v>71</v>
      </c>
      <c r="B39" s="25" t="s">
        <v>113</v>
      </c>
      <c r="C39" s="25" t="s">
        <v>78</v>
      </c>
      <c r="D39" s="25" t="s">
        <v>95</v>
      </c>
      <c r="E39" s="25" t="s">
        <v>88</v>
      </c>
      <c r="F39" s="25" t="s">
        <v>89</v>
      </c>
      <c r="G39" s="25" t="s">
        <v>80</v>
      </c>
      <c r="H39" s="25" t="s">
        <v>115</v>
      </c>
      <c r="I39" s="28">
        <v>-68.504479361864554</v>
      </c>
    </row>
    <row r="40" spans="1:9" x14ac:dyDescent="0.25">
      <c r="A40" s="25" t="s">
        <v>71</v>
      </c>
      <c r="B40" s="25" t="s">
        <v>113</v>
      </c>
      <c r="C40" s="25" t="s">
        <v>78</v>
      </c>
      <c r="D40" s="25" t="s">
        <v>81</v>
      </c>
      <c r="E40" s="25" t="s">
        <v>113</v>
      </c>
      <c r="F40" s="25" t="s">
        <v>113</v>
      </c>
      <c r="G40" s="25" t="s">
        <v>80</v>
      </c>
      <c r="H40" s="25" t="s">
        <v>116</v>
      </c>
      <c r="I40" s="28">
        <v>-3.2002048131080318</v>
      </c>
    </row>
    <row r="41" spans="1:9" x14ac:dyDescent="0.25">
      <c r="A41" s="25" t="s">
        <v>71</v>
      </c>
      <c r="B41" s="25" t="s">
        <v>113</v>
      </c>
      <c r="C41" s="25" t="s">
        <v>78</v>
      </c>
      <c r="D41" s="25" t="s">
        <v>81</v>
      </c>
      <c r="E41" s="25" t="s">
        <v>113</v>
      </c>
      <c r="F41" s="25" t="s">
        <v>113</v>
      </c>
      <c r="G41" s="25" t="s">
        <v>80</v>
      </c>
      <c r="H41" s="25" t="s">
        <v>115</v>
      </c>
      <c r="I41" s="28">
        <v>-1150.6986738083267</v>
      </c>
    </row>
    <row r="42" spans="1:9" x14ac:dyDescent="0.25">
      <c r="A42" s="25" t="s">
        <v>71</v>
      </c>
      <c r="B42" s="25" t="s">
        <v>113</v>
      </c>
      <c r="C42" s="25" t="s">
        <v>78</v>
      </c>
      <c r="D42" s="25" t="s">
        <v>81</v>
      </c>
      <c r="E42" s="25" t="s">
        <v>113</v>
      </c>
      <c r="F42" s="25" t="s">
        <v>113</v>
      </c>
      <c r="G42" s="25" t="s">
        <v>80</v>
      </c>
      <c r="H42" s="25" t="s">
        <v>114</v>
      </c>
      <c r="I42" s="28">
        <v>-270.90646225806802</v>
      </c>
    </row>
    <row r="43" spans="1:9" x14ac:dyDescent="0.25">
      <c r="A43" s="25" t="s">
        <v>71</v>
      </c>
      <c r="B43" s="25" t="s">
        <v>113</v>
      </c>
      <c r="C43" s="25" t="s">
        <v>78</v>
      </c>
      <c r="D43" s="25" t="s">
        <v>81</v>
      </c>
      <c r="E43" s="25" t="s">
        <v>86</v>
      </c>
      <c r="F43" s="25" t="s">
        <v>87</v>
      </c>
      <c r="G43" s="25" t="s">
        <v>80</v>
      </c>
      <c r="H43" s="25" t="s">
        <v>117</v>
      </c>
      <c r="I43" s="28">
        <v>-0.10240655401945729</v>
      </c>
    </row>
    <row r="44" spans="1:9" x14ac:dyDescent="0.25">
      <c r="A44" s="25" t="s">
        <v>71</v>
      </c>
      <c r="B44" s="25" t="s">
        <v>113</v>
      </c>
      <c r="C44" s="25" t="s">
        <v>78</v>
      </c>
      <c r="D44" s="25" t="s">
        <v>81</v>
      </c>
      <c r="E44" s="25" t="s">
        <v>88</v>
      </c>
      <c r="F44" s="25" t="s">
        <v>89</v>
      </c>
      <c r="G44" s="25" t="s">
        <v>80</v>
      </c>
      <c r="H44" s="25" t="s">
        <v>115</v>
      </c>
      <c r="I44" s="28">
        <v>-17.126119840466139</v>
      </c>
    </row>
    <row r="45" spans="1:9" x14ac:dyDescent="0.25">
      <c r="A45" s="25" t="s">
        <v>71</v>
      </c>
      <c r="B45" s="25" t="s">
        <v>113</v>
      </c>
      <c r="C45" s="25" t="s">
        <v>78</v>
      </c>
      <c r="D45" s="25" t="s">
        <v>96</v>
      </c>
      <c r="E45" s="25" t="s">
        <v>113</v>
      </c>
      <c r="F45" s="25" t="s">
        <v>113</v>
      </c>
      <c r="G45" s="25" t="s">
        <v>80</v>
      </c>
      <c r="H45" s="25" t="s">
        <v>116</v>
      </c>
      <c r="I45" s="28">
        <v>-9.6006144393240955</v>
      </c>
    </row>
    <row r="46" spans="1:9" x14ac:dyDescent="0.25">
      <c r="A46" s="25" t="s">
        <v>71</v>
      </c>
      <c r="B46" s="25" t="s">
        <v>113</v>
      </c>
      <c r="C46" s="25" t="s">
        <v>78</v>
      </c>
      <c r="D46" s="25" t="s">
        <v>96</v>
      </c>
      <c r="E46" s="25" t="s">
        <v>113</v>
      </c>
      <c r="F46" s="25" t="s">
        <v>113</v>
      </c>
      <c r="G46" s="25" t="s">
        <v>80</v>
      </c>
      <c r="H46" s="25" t="s">
        <v>115</v>
      </c>
      <c r="I46" s="28">
        <v>-4656.5077133154873</v>
      </c>
    </row>
    <row r="47" spans="1:9" x14ac:dyDescent="0.25">
      <c r="A47" s="25" t="s">
        <v>71</v>
      </c>
      <c r="B47" s="25" t="s">
        <v>113</v>
      </c>
      <c r="C47" s="25" t="s">
        <v>78</v>
      </c>
      <c r="D47" s="25" t="s">
        <v>96</v>
      </c>
      <c r="E47" s="25" t="s">
        <v>113</v>
      </c>
      <c r="F47" s="25" t="s">
        <v>113</v>
      </c>
      <c r="G47" s="25" t="s">
        <v>80</v>
      </c>
      <c r="H47" s="25" t="s">
        <v>114</v>
      </c>
      <c r="I47" s="28">
        <v>-3785.1630610091279</v>
      </c>
    </row>
    <row r="48" spans="1:9" x14ac:dyDescent="0.25">
      <c r="A48" s="25" t="s">
        <v>71</v>
      </c>
      <c r="B48" s="25" t="s">
        <v>113</v>
      </c>
      <c r="C48" s="25" t="s">
        <v>78</v>
      </c>
      <c r="D48" s="25" t="s">
        <v>96</v>
      </c>
      <c r="E48" s="25" t="s">
        <v>86</v>
      </c>
      <c r="F48" s="25" t="s">
        <v>87</v>
      </c>
      <c r="G48" s="25" t="s">
        <v>80</v>
      </c>
      <c r="H48" s="25" t="s">
        <v>117</v>
      </c>
      <c r="I48" s="28">
        <v>-0.30721966205837187</v>
      </c>
    </row>
    <row r="49" spans="1:9" x14ac:dyDescent="0.25">
      <c r="A49" s="25" t="s">
        <v>71</v>
      </c>
      <c r="B49" s="25" t="s">
        <v>113</v>
      </c>
      <c r="C49" s="25" t="s">
        <v>78</v>
      </c>
      <c r="D49" s="25" t="s">
        <v>96</v>
      </c>
      <c r="E49" s="25" t="s">
        <v>88</v>
      </c>
      <c r="F49" s="25" t="s">
        <v>89</v>
      </c>
      <c r="G49" s="25" t="s">
        <v>80</v>
      </c>
      <c r="H49" s="25" t="s">
        <v>115</v>
      </c>
      <c r="I49" s="28">
        <v>-69.908599252024572</v>
      </c>
    </row>
    <row r="50" spans="1:9" x14ac:dyDescent="0.25">
      <c r="A50" s="25" t="s">
        <v>71</v>
      </c>
      <c r="B50" s="25" t="s">
        <v>113</v>
      </c>
      <c r="C50" s="25" t="s">
        <v>82</v>
      </c>
      <c r="D50" s="25" t="s">
        <v>97</v>
      </c>
      <c r="E50" s="25" t="s">
        <v>113</v>
      </c>
      <c r="F50" s="25" t="s">
        <v>113</v>
      </c>
      <c r="G50" s="25" t="s">
        <v>80</v>
      </c>
      <c r="H50" s="25" t="s">
        <v>116</v>
      </c>
      <c r="I50" s="28">
        <v>-16.001024065540157</v>
      </c>
    </row>
    <row r="51" spans="1:9" x14ac:dyDescent="0.25">
      <c r="A51" s="25" t="s">
        <v>71</v>
      </c>
      <c r="B51" s="25" t="s">
        <v>113</v>
      </c>
      <c r="C51" s="25" t="s">
        <v>82</v>
      </c>
      <c r="D51" s="25" t="s">
        <v>97</v>
      </c>
      <c r="E51" s="25" t="s">
        <v>113</v>
      </c>
      <c r="F51" s="25" t="s">
        <v>113</v>
      </c>
      <c r="G51" s="25" t="s">
        <v>80</v>
      </c>
      <c r="H51" s="25" t="s">
        <v>115</v>
      </c>
      <c r="I51" s="28">
        <v>-4386.6053474282717</v>
      </c>
    </row>
    <row r="52" spans="1:9" x14ac:dyDescent="0.25">
      <c r="A52" s="25" t="s">
        <v>71</v>
      </c>
      <c r="B52" s="25" t="s">
        <v>113</v>
      </c>
      <c r="C52" s="25" t="s">
        <v>82</v>
      </c>
      <c r="D52" s="25" t="s">
        <v>97</v>
      </c>
      <c r="E52" s="25" t="s">
        <v>113</v>
      </c>
      <c r="F52" s="25" t="s">
        <v>113</v>
      </c>
      <c r="G52" s="25" t="s">
        <v>80</v>
      </c>
      <c r="H52" s="25" t="s">
        <v>114</v>
      </c>
      <c r="I52" s="28">
        <v>13928.510818998559</v>
      </c>
    </row>
    <row r="53" spans="1:9" x14ac:dyDescent="0.25">
      <c r="A53" s="25" t="s">
        <v>71</v>
      </c>
      <c r="B53" s="25" t="s">
        <v>113</v>
      </c>
      <c r="C53" s="25" t="s">
        <v>82</v>
      </c>
      <c r="D53" s="25" t="s">
        <v>97</v>
      </c>
      <c r="E53" s="25" t="s">
        <v>86</v>
      </c>
      <c r="F53" s="25" t="s">
        <v>87</v>
      </c>
      <c r="G53" s="25" t="s">
        <v>80</v>
      </c>
      <c r="H53" s="25" t="s">
        <v>117</v>
      </c>
      <c r="I53" s="28">
        <v>-0.51203277009728643</v>
      </c>
    </row>
    <row r="54" spans="1:9" x14ac:dyDescent="0.25">
      <c r="A54" s="25" t="s">
        <v>71</v>
      </c>
      <c r="B54" s="25" t="s">
        <v>113</v>
      </c>
      <c r="C54" s="25" t="s">
        <v>82</v>
      </c>
      <c r="D54" s="25" t="s">
        <v>97</v>
      </c>
      <c r="E54" s="25" t="s">
        <v>88</v>
      </c>
      <c r="F54" s="25" t="s">
        <v>89</v>
      </c>
      <c r="G54" s="25" t="s">
        <v>80</v>
      </c>
      <c r="H54" s="25" t="s">
        <v>115</v>
      </c>
      <c r="I54" s="28">
        <v>-64.600611785271042</v>
      </c>
    </row>
    <row r="55" spans="1:9" x14ac:dyDescent="0.25">
      <c r="A55" s="25" t="s">
        <v>71</v>
      </c>
      <c r="B55" s="25" t="s">
        <v>113</v>
      </c>
      <c r="C55" s="25" t="s">
        <v>82</v>
      </c>
      <c r="D55" s="25" t="s">
        <v>83</v>
      </c>
      <c r="E55" s="25" t="s">
        <v>113</v>
      </c>
      <c r="F55" s="25" t="s">
        <v>113</v>
      </c>
      <c r="G55" s="25" t="s">
        <v>80</v>
      </c>
      <c r="H55" s="25" t="s">
        <v>116</v>
      </c>
      <c r="I55" s="28">
        <v>-3.2002048131080318</v>
      </c>
    </row>
    <row r="56" spans="1:9" x14ac:dyDescent="0.25">
      <c r="A56" s="25" t="s">
        <v>71</v>
      </c>
      <c r="B56" s="25" t="s">
        <v>113</v>
      </c>
      <c r="C56" s="25" t="s">
        <v>82</v>
      </c>
      <c r="D56" s="25" t="s">
        <v>83</v>
      </c>
      <c r="E56" s="25" t="s">
        <v>113</v>
      </c>
      <c r="F56" s="25" t="s">
        <v>113</v>
      </c>
      <c r="G56" s="25" t="s">
        <v>80</v>
      </c>
      <c r="H56" s="25" t="s">
        <v>115</v>
      </c>
      <c r="I56" s="28">
        <v>-1696.261395630017</v>
      </c>
    </row>
    <row r="57" spans="1:9" x14ac:dyDescent="0.25">
      <c r="A57" s="25" t="s">
        <v>71</v>
      </c>
      <c r="B57" s="25" t="s">
        <v>113</v>
      </c>
      <c r="C57" s="25" t="s">
        <v>82</v>
      </c>
      <c r="D57" s="25" t="s">
        <v>83</v>
      </c>
      <c r="E57" s="25" t="s">
        <v>113</v>
      </c>
      <c r="F57" s="25" t="s">
        <v>113</v>
      </c>
      <c r="G57" s="25" t="s">
        <v>80</v>
      </c>
      <c r="H57" s="25" t="s">
        <v>114</v>
      </c>
      <c r="I57" s="28">
        <v>-6363.9193146961607</v>
      </c>
    </row>
    <row r="58" spans="1:9" x14ac:dyDescent="0.25">
      <c r="A58" s="25" t="s">
        <v>71</v>
      </c>
      <c r="B58" s="25" t="s">
        <v>113</v>
      </c>
      <c r="C58" s="25" t="s">
        <v>82</v>
      </c>
      <c r="D58" s="25" t="s">
        <v>83</v>
      </c>
      <c r="E58" s="25" t="s">
        <v>86</v>
      </c>
      <c r="F58" s="25" t="s">
        <v>87</v>
      </c>
      <c r="G58" s="25" t="s">
        <v>80</v>
      </c>
      <c r="H58" s="25" t="s">
        <v>117</v>
      </c>
      <c r="I58" s="28">
        <v>-0.10240655401945729</v>
      </c>
    </row>
    <row r="59" spans="1:9" x14ac:dyDescent="0.25">
      <c r="A59" s="25" t="s">
        <v>71</v>
      </c>
      <c r="B59" s="25" t="s">
        <v>113</v>
      </c>
      <c r="C59" s="25" t="s">
        <v>82</v>
      </c>
      <c r="D59" s="25" t="s">
        <v>83</v>
      </c>
      <c r="E59" s="25" t="s">
        <v>88</v>
      </c>
      <c r="F59" s="25" t="s">
        <v>89</v>
      </c>
      <c r="G59" s="25" t="s">
        <v>80</v>
      </c>
      <c r="H59" s="25" t="s">
        <v>115</v>
      </c>
      <c r="I59" s="28">
        <v>-25.519768035279476</v>
      </c>
    </row>
    <row r="60" spans="1:9" x14ac:dyDescent="0.25">
      <c r="A60" s="25" t="s">
        <v>71</v>
      </c>
      <c r="B60" s="25" t="s">
        <v>113</v>
      </c>
      <c r="C60" s="25" t="s">
        <v>82</v>
      </c>
      <c r="D60" s="25" t="s">
        <v>98</v>
      </c>
      <c r="E60" s="25" t="s">
        <v>113</v>
      </c>
      <c r="F60" s="25" t="s">
        <v>113</v>
      </c>
      <c r="G60" s="25" t="s">
        <v>80</v>
      </c>
      <c r="H60" s="25" t="s">
        <v>116</v>
      </c>
      <c r="I60" s="28">
        <v>-12.800819252432127</v>
      </c>
    </row>
    <row r="61" spans="1:9" x14ac:dyDescent="0.25">
      <c r="A61" s="25" t="s">
        <v>71</v>
      </c>
      <c r="B61" s="25" t="s">
        <v>113</v>
      </c>
      <c r="C61" s="25" t="s">
        <v>82</v>
      </c>
      <c r="D61" s="25" t="s">
        <v>98</v>
      </c>
      <c r="E61" s="25" t="s">
        <v>113</v>
      </c>
      <c r="F61" s="25" t="s">
        <v>113</v>
      </c>
      <c r="G61" s="25" t="s">
        <v>80</v>
      </c>
      <c r="H61" s="25" t="s">
        <v>115</v>
      </c>
      <c r="I61" s="28">
        <v>-2321.1699059753814</v>
      </c>
    </row>
    <row r="62" spans="1:9" x14ac:dyDescent="0.25">
      <c r="A62" s="25" t="s">
        <v>71</v>
      </c>
      <c r="B62" s="25" t="s">
        <v>113</v>
      </c>
      <c r="C62" s="25" t="s">
        <v>82</v>
      </c>
      <c r="D62" s="25" t="s">
        <v>98</v>
      </c>
      <c r="E62" s="25" t="s">
        <v>113</v>
      </c>
      <c r="F62" s="25" t="s">
        <v>113</v>
      </c>
      <c r="G62" s="25" t="s">
        <v>80</v>
      </c>
      <c r="H62" s="25" t="s">
        <v>114</v>
      </c>
      <c r="I62" s="28">
        <v>21442.79220050848</v>
      </c>
    </row>
    <row r="63" spans="1:9" x14ac:dyDescent="0.25">
      <c r="A63" s="25" t="s">
        <v>71</v>
      </c>
      <c r="B63" s="25" t="s">
        <v>113</v>
      </c>
      <c r="C63" s="25" t="s">
        <v>82</v>
      </c>
      <c r="D63" s="25" t="s">
        <v>98</v>
      </c>
      <c r="E63" s="25" t="s">
        <v>86</v>
      </c>
      <c r="F63" s="25" t="s">
        <v>87</v>
      </c>
      <c r="G63" s="25" t="s">
        <v>80</v>
      </c>
      <c r="H63" s="25" t="s">
        <v>117</v>
      </c>
      <c r="I63" s="28">
        <v>-0.40962621607782917</v>
      </c>
    </row>
    <row r="64" spans="1:9" x14ac:dyDescent="0.25">
      <c r="A64" s="25" t="s">
        <v>71</v>
      </c>
      <c r="B64" s="25" t="s">
        <v>113</v>
      </c>
      <c r="C64" s="25" t="s">
        <v>82</v>
      </c>
      <c r="D64" s="25" t="s">
        <v>98</v>
      </c>
      <c r="E64" s="25" t="s">
        <v>88</v>
      </c>
      <c r="F64" s="25" t="s">
        <v>89</v>
      </c>
      <c r="G64" s="25" t="s">
        <v>80</v>
      </c>
      <c r="H64" s="25" t="s">
        <v>115</v>
      </c>
      <c r="I64" s="28">
        <v>-33.400988915067785</v>
      </c>
    </row>
    <row r="65" spans="1:9" x14ac:dyDescent="0.25">
      <c r="A65" s="25" t="s">
        <v>71</v>
      </c>
      <c r="B65" s="25" t="s">
        <v>113</v>
      </c>
      <c r="C65" s="25" t="s">
        <v>82</v>
      </c>
      <c r="D65" s="25" t="s">
        <v>99</v>
      </c>
      <c r="E65" s="25" t="s">
        <v>113</v>
      </c>
      <c r="F65" s="25" t="s">
        <v>113</v>
      </c>
      <c r="G65" s="25" t="s">
        <v>80</v>
      </c>
      <c r="H65" s="25" t="s">
        <v>116</v>
      </c>
      <c r="I65" s="28">
        <v>-28.801843317972285</v>
      </c>
    </row>
    <row r="66" spans="1:9" x14ac:dyDescent="0.25">
      <c r="A66" s="25" t="s">
        <v>71</v>
      </c>
      <c r="B66" s="25" t="s">
        <v>113</v>
      </c>
      <c r="C66" s="25" t="s">
        <v>82</v>
      </c>
      <c r="D66" s="25" t="s">
        <v>99</v>
      </c>
      <c r="E66" s="25" t="s">
        <v>113</v>
      </c>
      <c r="F66" s="25" t="s">
        <v>113</v>
      </c>
      <c r="G66" s="25" t="s">
        <v>80</v>
      </c>
      <c r="H66" s="25" t="s">
        <v>115</v>
      </c>
      <c r="I66" s="28">
        <v>-5010.4690077361729</v>
      </c>
    </row>
    <row r="67" spans="1:9" x14ac:dyDescent="0.25">
      <c r="A67" s="25" t="s">
        <v>71</v>
      </c>
      <c r="B67" s="25" t="s">
        <v>113</v>
      </c>
      <c r="C67" s="25" t="s">
        <v>82</v>
      </c>
      <c r="D67" s="25" t="s">
        <v>99</v>
      </c>
      <c r="E67" s="25" t="s">
        <v>113</v>
      </c>
      <c r="F67" s="25" t="s">
        <v>113</v>
      </c>
      <c r="G67" s="25" t="s">
        <v>80</v>
      </c>
      <c r="H67" s="25" t="s">
        <v>114</v>
      </c>
      <c r="I67" s="28">
        <v>50085.565227092207</v>
      </c>
    </row>
    <row r="68" spans="1:9" x14ac:dyDescent="0.25">
      <c r="A68" s="25" t="s">
        <v>71</v>
      </c>
      <c r="B68" s="25" t="s">
        <v>113</v>
      </c>
      <c r="C68" s="25" t="s">
        <v>82</v>
      </c>
      <c r="D68" s="25" t="s">
        <v>99</v>
      </c>
      <c r="E68" s="25" t="s">
        <v>86</v>
      </c>
      <c r="F68" s="25" t="s">
        <v>87</v>
      </c>
      <c r="G68" s="25" t="s">
        <v>80</v>
      </c>
      <c r="H68" s="25" t="s">
        <v>117</v>
      </c>
      <c r="I68" s="28">
        <v>-0.92165898617511566</v>
      </c>
    </row>
    <row r="69" spans="1:9" x14ac:dyDescent="0.25">
      <c r="A69" s="25" t="s">
        <v>71</v>
      </c>
      <c r="B69" s="25" t="s">
        <v>113</v>
      </c>
      <c r="C69" s="25" t="s">
        <v>82</v>
      </c>
      <c r="D69" s="25" t="s">
        <v>99</v>
      </c>
      <c r="E69" s="25" t="s">
        <v>88</v>
      </c>
      <c r="F69" s="25" t="s">
        <v>89</v>
      </c>
      <c r="G69" s="25" t="s">
        <v>80</v>
      </c>
      <c r="H69" s="25" t="s">
        <v>115</v>
      </c>
      <c r="I69" s="28">
        <v>-71.888028538697327</v>
      </c>
    </row>
    <row r="70" spans="1:9" x14ac:dyDescent="0.25">
      <c r="A70" s="25" t="s">
        <v>71</v>
      </c>
      <c r="B70" s="25" t="s">
        <v>113</v>
      </c>
      <c r="C70" s="25" t="s">
        <v>82</v>
      </c>
      <c r="D70" s="25" t="s">
        <v>100</v>
      </c>
      <c r="E70" s="25" t="s">
        <v>113</v>
      </c>
      <c r="F70" s="25" t="s">
        <v>113</v>
      </c>
      <c r="G70" s="25" t="s">
        <v>80</v>
      </c>
      <c r="H70" s="25" t="s">
        <v>116</v>
      </c>
      <c r="I70" s="29">
        <v>-9.6006144393240955</v>
      </c>
    </row>
    <row r="71" spans="1:9" x14ac:dyDescent="0.25">
      <c r="A71" s="25" t="s">
        <v>71</v>
      </c>
      <c r="B71" s="25" t="s">
        <v>113</v>
      </c>
      <c r="C71" s="25" t="s">
        <v>82</v>
      </c>
      <c r="D71" s="25" t="s">
        <v>100</v>
      </c>
      <c r="E71" s="25" t="s">
        <v>113</v>
      </c>
      <c r="F71" s="25" t="s">
        <v>113</v>
      </c>
      <c r="G71" s="25" t="s">
        <v>80</v>
      </c>
      <c r="H71" s="25" t="s">
        <v>117</v>
      </c>
      <c r="I71" s="29">
        <v>-802274.99980500014</v>
      </c>
    </row>
    <row r="72" spans="1:9" x14ac:dyDescent="0.25">
      <c r="A72" s="25" t="s">
        <v>71</v>
      </c>
      <c r="B72" s="25" t="s">
        <v>113</v>
      </c>
      <c r="C72" s="25" t="s">
        <v>82</v>
      </c>
      <c r="D72" s="25" t="s">
        <v>100</v>
      </c>
      <c r="E72" s="25" t="s">
        <v>113</v>
      </c>
      <c r="F72" s="25" t="s">
        <v>113</v>
      </c>
      <c r="G72" s="25" t="s">
        <v>80</v>
      </c>
      <c r="H72" s="25" t="s">
        <v>115</v>
      </c>
      <c r="I72" s="29">
        <v>-2629.2801131037418</v>
      </c>
    </row>
    <row r="73" spans="1:9" x14ac:dyDescent="0.25">
      <c r="A73" s="25" t="s">
        <v>71</v>
      </c>
      <c r="B73" s="25" t="s">
        <v>113</v>
      </c>
      <c r="C73" s="25" t="s">
        <v>82</v>
      </c>
      <c r="D73" s="25" t="s">
        <v>100</v>
      </c>
      <c r="E73" s="25" t="s">
        <v>113</v>
      </c>
      <c r="F73" s="25" t="s">
        <v>113</v>
      </c>
      <c r="G73" s="25" t="s">
        <v>80</v>
      </c>
      <c r="H73" s="25" t="s">
        <v>114</v>
      </c>
      <c r="I73" s="29">
        <v>2962.3163906734076</v>
      </c>
    </row>
    <row r="74" spans="1:9" x14ac:dyDescent="0.25">
      <c r="A74" s="25" t="s">
        <v>71</v>
      </c>
      <c r="B74" s="25" t="s">
        <v>113</v>
      </c>
      <c r="C74" s="25" t="s">
        <v>82</v>
      </c>
      <c r="D74" s="25" t="s">
        <v>100</v>
      </c>
      <c r="E74" s="25" t="s">
        <v>86</v>
      </c>
      <c r="F74" s="25" t="s">
        <v>87</v>
      </c>
      <c r="G74" s="25" t="s">
        <v>80</v>
      </c>
      <c r="H74" s="25" t="s">
        <v>117</v>
      </c>
      <c r="I74" s="28">
        <v>-0.30721966205837187</v>
      </c>
    </row>
    <row r="75" spans="1:9" x14ac:dyDescent="0.25">
      <c r="A75" s="25" t="s">
        <v>71</v>
      </c>
      <c r="B75" s="25" t="s">
        <v>113</v>
      </c>
      <c r="C75" s="25" t="s">
        <v>82</v>
      </c>
      <c r="D75" s="25" t="s">
        <v>100</v>
      </c>
      <c r="E75" s="25" t="s">
        <v>88</v>
      </c>
      <c r="F75" s="25" t="s">
        <v>89</v>
      </c>
      <c r="G75" s="25" t="s">
        <v>80</v>
      </c>
      <c r="H75" s="25" t="s">
        <v>115</v>
      </c>
      <c r="I75" s="28">
        <v>-38.719086834138949</v>
      </c>
    </row>
    <row r="76" spans="1:9" x14ac:dyDescent="0.25">
      <c r="A76" s="25" t="s">
        <v>71</v>
      </c>
      <c r="B76" s="25" t="s">
        <v>113</v>
      </c>
      <c r="C76" s="25" t="s">
        <v>101</v>
      </c>
      <c r="D76" s="25" t="s">
        <v>102</v>
      </c>
      <c r="E76" s="25" t="s">
        <v>113</v>
      </c>
      <c r="F76" s="25" t="s">
        <v>113</v>
      </c>
      <c r="G76" s="25" t="s">
        <v>80</v>
      </c>
      <c r="H76" s="25" t="s">
        <v>116</v>
      </c>
      <c r="I76" s="29">
        <v>-9.6006144393240955</v>
      </c>
    </row>
    <row r="77" spans="1:9" x14ac:dyDescent="0.25">
      <c r="A77" s="25" t="s">
        <v>71</v>
      </c>
      <c r="B77" s="25" t="s">
        <v>113</v>
      </c>
      <c r="C77" s="25" t="s">
        <v>101</v>
      </c>
      <c r="D77" s="25" t="s">
        <v>102</v>
      </c>
      <c r="E77" s="25" t="s">
        <v>113</v>
      </c>
      <c r="F77" s="25" t="s">
        <v>113</v>
      </c>
      <c r="G77" s="25" t="s">
        <v>80</v>
      </c>
      <c r="H77" s="25" t="s">
        <v>117</v>
      </c>
      <c r="I77" s="29">
        <v>192546.00000599999</v>
      </c>
    </row>
    <row r="78" spans="1:9" x14ac:dyDescent="0.25">
      <c r="A78" s="25" t="s">
        <v>71</v>
      </c>
      <c r="B78" s="25" t="s">
        <v>113</v>
      </c>
      <c r="C78" s="25" t="s">
        <v>101</v>
      </c>
      <c r="D78" s="25" t="s">
        <v>102</v>
      </c>
      <c r="E78" s="25" t="s">
        <v>113</v>
      </c>
      <c r="F78" s="25" t="s">
        <v>113</v>
      </c>
      <c r="G78" s="25" t="s">
        <v>80</v>
      </c>
      <c r="H78" s="25" t="s">
        <v>115</v>
      </c>
      <c r="I78" s="29">
        <v>-5049.9751291023831</v>
      </c>
    </row>
    <row r="79" spans="1:9" x14ac:dyDescent="0.25">
      <c r="A79" s="25" t="s">
        <v>71</v>
      </c>
      <c r="B79" s="25" t="s">
        <v>113</v>
      </c>
      <c r="C79" s="25" t="s">
        <v>101</v>
      </c>
      <c r="D79" s="25" t="s">
        <v>102</v>
      </c>
      <c r="E79" s="25" t="s">
        <v>113</v>
      </c>
      <c r="F79" s="25" t="s">
        <v>113</v>
      </c>
      <c r="G79" s="25" t="s">
        <v>80</v>
      </c>
      <c r="H79" s="25" t="s">
        <v>114</v>
      </c>
      <c r="I79" s="29">
        <v>-15047.829043871134</v>
      </c>
    </row>
    <row r="80" spans="1:9" x14ac:dyDescent="0.25">
      <c r="A80" s="25" t="s">
        <v>71</v>
      </c>
      <c r="B80" s="25" t="s">
        <v>113</v>
      </c>
      <c r="C80" s="25" t="s">
        <v>101</v>
      </c>
      <c r="D80" s="25" t="s">
        <v>102</v>
      </c>
      <c r="E80" s="25" t="s">
        <v>86</v>
      </c>
      <c r="F80" s="25" t="s">
        <v>87</v>
      </c>
      <c r="G80" s="25" t="s">
        <v>80</v>
      </c>
      <c r="H80" s="25" t="s">
        <v>117</v>
      </c>
      <c r="I80" s="28">
        <v>-0.30721966205837187</v>
      </c>
    </row>
    <row r="81" spans="1:9" x14ac:dyDescent="0.25">
      <c r="A81" s="25" t="s">
        <v>71</v>
      </c>
      <c r="B81" s="25" t="s">
        <v>113</v>
      </c>
      <c r="C81" s="25" t="s">
        <v>101</v>
      </c>
      <c r="D81" s="25" t="s">
        <v>102</v>
      </c>
      <c r="E81" s="25" t="s">
        <v>88</v>
      </c>
      <c r="F81" s="25" t="s">
        <v>89</v>
      </c>
      <c r="G81" s="25" t="s">
        <v>80</v>
      </c>
      <c r="H81" s="25" t="s">
        <v>115</v>
      </c>
      <c r="I81" s="28">
        <v>-75.962214963174603</v>
      </c>
    </row>
    <row r="82" spans="1:9" x14ac:dyDescent="0.25">
      <c r="A82" s="25" t="s">
        <v>71</v>
      </c>
      <c r="B82" s="25" t="s">
        <v>113</v>
      </c>
      <c r="C82" s="25" t="s">
        <v>101</v>
      </c>
      <c r="D82" s="25" t="s">
        <v>103</v>
      </c>
      <c r="E82" s="25" t="s">
        <v>113</v>
      </c>
      <c r="F82" s="25" t="s">
        <v>113</v>
      </c>
      <c r="G82" s="25" t="s">
        <v>80</v>
      </c>
      <c r="H82" s="25" t="s">
        <v>116</v>
      </c>
      <c r="I82" s="28">
        <v>-3.2002048131080318</v>
      </c>
    </row>
    <row r="83" spans="1:9" x14ac:dyDescent="0.25">
      <c r="A83" s="25" t="s">
        <v>71</v>
      </c>
      <c r="B83" s="25" t="s">
        <v>113</v>
      </c>
      <c r="C83" s="25" t="s">
        <v>101</v>
      </c>
      <c r="D83" s="25" t="s">
        <v>103</v>
      </c>
      <c r="E83" s="25" t="s">
        <v>113</v>
      </c>
      <c r="F83" s="25" t="s">
        <v>113</v>
      </c>
      <c r="G83" s="25" t="s">
        <v>80</v>
      </c>
      <c r="H83" s="25" t="s">
        <v>115</v>
      </c>
      <c r="I83" s="28">
        <v>-1683.3250430341277</v>
      </c>
    </row>
    <row r="84" spans="1:9" x14ac:dyDescent="0.25">
      <c r="A84" s="25" t="s">
        <v>71</v>
      </c>
      <c r="B84" s="25" t="s">
        <v>113</v>
      </c>
      <c r="C84" s="25" t="s">
        <v>101</v>
      </c>
      <c r="D84" s="25" t="s">
        <v>103</v>
      </c>
      <c r="E84" s="25" t="s">
        <v>113</v>
      </c>
      <c r="F84" s="25" t="s">
        <v>113</v>
      </c>
      <c r="G84" s="25" t="s">
        <v>80</v>
      </c>
      <c r="H84" s="25" t="s">
        <v>114</v>
      </c>
      <c r="I84" s="28">
        <v>-5015.9430146237119</v>
      </c>
    </row>
    <row r="85" spans="1:9" x14ac:dyDescent="0.25">
      <c r="A85" s="25" t="s">
        <v>71</v>
      </c>
      <c r="B85" s="25" t="s">
        <v>113</v>
      </c>
      <c r="C85" s="25" t="s">
        <v>101</v>
      </c>
      <c r="D85" s="25" t="s">
        <v>103</v>
      </c>
      <c r="E85" s="25" t="s">
        <v>86</v>
      </c>
      <c r="F85" s="25" t="s">
        <v>87</v>
      </c>
      <c r="G85" s="25" t="s">
        <v>80</v>
      </c>
      <c r="H85" s="25" t="s">
        <v>117</v>
      </c>
      <c r="I85" s="28">
        <v>-0.10240655401945729</v>
      </c>
    </row>
    <row r="86" spans="1:9" x14ac:dyDescent="0.25">
      <c r="A86" s="25" t="s">
        <v>71</v>
      </c>
      <c r="B86" s="25" t="s">
        <v>113</v>
      </c>
      <c r="C86" s="25" t="s">
        <v>101</v>
      </c>
      <c r="D86" s="25" t="s">
        <v>103</v>
      </c>
      <c r="E86" s="25" t="s">
        <v>88</v>
      </c>
      <c r="F86" s="25" t="s">
        <v>89</v>
      </c>
      <c r="G86" s="25" t="s">
        <v>80</v>
      </c>
      <c r="H86" s="25" t="s">
        <v>115</v>
      </c>
      <c r="I86" s="28">
        <v>-25.320738321058204</v>
      </c>
    </row>
    <row r="87" spans="1:9" x14ac:dyDescent="0.25">
      <c r="A87" s="25" t="s">
        <v>71</v>
      </c>
      <c r="B87" s="25" t="s">
        <v>113</v>
      </c>
      <c r="C87" s="25" t="s">
        <v>101</v>
      </c>
      <c r="D87" s="25" t="s">
        <v>104</v>
      </c>
      <c r="E87" s="25" t="s">
        <v>113</v>
      </c>
      <c r="F87" s="25" t="s">
        <v>113</v>
      </c>
      <c r="G87" s="25" t="s">
        <v>80</v>
      </c>
      <c r="H87" s="25" t="s">
        <v>116</v>
      </c>
      <c r="I87" s="29">
        <v>-9.6006144393240955</v>
      </c>
    </row>
    <row r="88" spans="1:9" x14ac:dyDescent="0.25">
      <c r="A88" s="25" t="s">
        <v>71</v>
      </c>
      <c r="B88" s="25" t="s">
        <v>113</v>
      </c>
      <c r="C88" s="25" t="s">
        <v>101</v>
      </c>
      <c r="D88" s="25" t="s">
        <v>104</v>
      </c>
      <c r="E88" s="25" t="s">
        <v>113</v>
      </c>
      <c r="F88" s="25" t="s">
        <v>113</v>
      </c>
      <c r="G88" s="25" t="s">
        <v>80</v>
      </c>
      <c r="H88" s="25" t="s">
        <v>117</v>
      </c>
      <c r="I88" s="29">
        <v>545547.00018900004</v>
      </c>
    </row>
    <row r="89" spans="1:9" x14ac:dyDescent="0.25">
      <c r="A89" s="25" t="s">
        <v>71</v>
      </c>
      <c r="B89" s="25" t="s">
        <v>113</v>
      </c>
      <c r="C89" s="25" t="s">
        <v>101</v>
      </c>
      <c r="D89" s="25" t="s">
        <v>104</v>
      </c>
      <c r="E89" s="25" t="s">
        <v>113</v>
      </c>
      <c r="F89" s="25" t="s">
        <v>113</v>
      </c>
      <c r="G89" s="25" t="s">
        <v>80</v>
      </c>
      <c r="H89" s="25" t="s">
        <v>115</v>
      </c>
      <c r="I89" s="29">
        <v>-4891.5979728358407</v>
      </c>
    </row>
    <row r="90" spans="1:9" x14ac:dyDescent="0.25">
      <c r="A90" s="25" t="s">
        <v>71</v>
      </c>
      <c r="B90" s="25" t="s">
        <v>113</v>
      </c>
      <c r="C90" s="25" t="s">
        <v>101</v>
      </c>
      <c r="D90" s="25" t="s">
        <v>104</v>
      </c>
      <c r="E90" s="25" t="s">
        <v>113</v>
      </c>
      <c r="F90" s="25" t="s">
        <v>113</v>
      </c>
      <c r="G90" s="25" t="s">
        <v>80</v>
      </c>
      <c r="H90" s="25" t="s">
        <v>114</v>
      </c>
      <c r="I90" s="29">
        <v>-10454.744711708443</v>
      </c>
    </row>
    <row r="91" spans="1:9" x14ac:dyDescent="0.25">
      <c r="A91" s="25" t="s">
        <v>71</v>
      </c>
      <c r="B91" s="25" t="s">
        <v>113</v>
      </c>
      <c r="C91" s="25" t="s">
        <v>101</v>
      </c>
      <c r="D91" s="25" t="s">
        <v>104</v>
      </c>
      <c r="E91" s="25" t="s">
        <v>86</v>
      </c>
      <c r="F91" s="25" t="s">
        <v>87</v>
      </c>
      <c r="G91" s="25" t="s">
        <v>80</v>
      </c>
      <c r="H91" s="25" t="s">
        <v>117</v>
      </c>
      <c r="I91" s="28">
        <v>-0.30721966205837187</v>
      </c>
    </row>
    <row r="92" spans="1:9" x14ac:dyDescent="0.25">
      <c r="A92" s="25" t="s">
        <v>71</v>
      </c>
      <c r="B92" s="25" t="s">
        <v>113</v>
      </c>
      <c r="C92" s="25" t="s">
        <v>101</v>
      </c>
      <c r="D92" s="25" t="s">
        <v>104</v>
      </c>
      <c r="E92" s="25" t="s">
        <v>88</v>
      </c>
      <c r="F92" s="25" t="s">
        <v>89</v>
      </c>
      <c r="G92" s="25" t="s">
        <v>80</v>
      </c>
      <c r="H92" s="25" t="s">
        <v>115</v>
      </c>
      <c r="I92" s="28">
        <v>-73.525534305527287</v>
      </c>
    </row>
    <row r="93" spans="1:9" x14ac:dyDescent="0.25">
      <c r="A93" s="25" t="s">
        <v>71</v>
      </c>
      <c r="B93" s="25" t="s">
        <v>113</v>
      </c>
      <c r="C93" s="25" t="s">
        <v>105</v>
      </c>
      <c r="D93" s="25" t="s">
        <v>106</v>
      </c>
      <c r="E93" s="25" t="s">
        <v>113</v>
      </c>
      <c r="F93" s="25" t="s">
        <v>113</v>
      </c>
      <c r="G93" s="25" t="s">
        <v>80</v>
      </c>
      <c r="H93" s="25" t="s">
        <v>116</v>
      </c>
      <c r="I93" s="28">
        <v>-3.2002048131080318</v>
      </c>
    </row>
    <row r="94" spans="1:9" x14ac:dyDescent="0.25">
      <c r="A94" s="25" t="s">
        <v>71</v>
      </c>
      <c r="B94" s="25" t="s">
        <v>113</v>
      </c>
      <c r="C94" s="25" t="s">
        <v>105</v>
      </c>
      <c r="D94" s="25" t="s">
        <v>106</v>
      </c>
      <c r="E94" s="25" t="s">
        <v>113</v>
      </c>
      <c r="F94" s="25" t="s">
        <v>113</v>
      </c>
      <c r="G94" s="25" t="s">
        <v>80</v>
      </c>
      <c r="H94" s="25" t="s">
        <v>115</v>
      </c>
      <c r="I94" s="28">
        <v>-4247.4378939847247</v>
      </c>
    </row>
    <row r="95" spans="1:9" x14ac:dyDescent="0.25">
      <c r="A95" s="25" t="s">
        <v>71</v>
      </c>
      <c r="B95" s="25" t="s">
        <v>113</v>
      </c>
      <c r="C95" s="25" t="s">
        <v>105</v>
      </c>
      <c r="D95" s="25" t="s">
        <v>106</v>
      </c>
      <c r="E95" s="25" t="s">
        <v>113</v>
      </c>
      <c r="F95" s="25" t="s">
        <v>113</v>
      </c>
      <c r="G95" s="25" t="s">
        <v>80</v>
      </c>
      <c r="H95" s="25" t="s">
        <v>114</v>
      </c>
      <c r="I95" s="28">
        <v>-42219.331874662821</v>
      </c>
    </row>
    <row r="96" spans="1:9" x14ac:dyDescent="0.25">
      <c r="A96" s="25" t="s">
        <v>71</v>
      </c>
      <c r="B96" s="25" t="s">
        <v>113</v>
      </c>
      <c r="C96" s="25" t="s">
        <v>105</v>
      </c>
      <c r="D96" s="25" t="s">
        <v>106</v>
      </c>
      <c r="E96" s="25" t="s">
        <v>86</v>
      </c>
      <c r="F96" s="25" t="s">
        <v>87</v>
      </c>
      <c r="G96" s="25" t="s">
        <v>80</v>
      </c>
      <c r="H96" s="25" t="s">
        <v>117</v>
      </c>
      <c r="I96" s="28">
        <v>-0.10240655401945729</v>
      </c>
    </row>
    <row r="97" spans="1:9" x14ac:dyDescent="0.25">
      <c r="A97" s="25" t="s">
        <v>71</v>
      </c>
      <c r="B97" s="25" t="s">
        <v>113</v>
      </c>
      <c r="C97" s="25" t="s">
        <v>105</v>
      </c>
      <c r="D97" s="25" t="s">
        <v>106</v>
      </c>
      <c r="E97" s="25" t="s">
        <v>88</v>
      </c>
      <c r="F97" s="25" t="s">
        <v>89</v>
      </c>
      <c r="G97" s="25" t="s">
        <v>80</v>
      </c>
      <c r="H97" s="25" t="s">
        <v>115</v>
      </c>
      <c r="I97" s="28">
        <v>-64.770393405287749</v>
      </c>
    </row>
    <row r="98" spans="1:9" x14ac:dyDescent="0.25">
      <c r="A98" s="25" t="s">
        <v>71</v>
      </c>
      <c r="B98" s="25" t="s">
        <v>113</v>
      </c>
      <c r="C98" s="25" t="s">
        <v>105</v>
      </c>
      <c r="D98" s="25" t="s">
        <v>107</v>
      </c>
      <c r="E98" s="25" t="s">
        <v>113</v>
      </c>
      <c r="F98" s="25" t="s">
        <v>113</v>
      </c>
      <c r="G98" s="25" t="s">
        <v>80</v>
      </c>
      <c r="H98" s="25" t="s">
        <v>116</v>
      </c>
      <c r="I98" s="29">
        <v>-9.6006144393240955</v>
      </c>
    </row>
    <row r="99" spans="1:9" x14ac:dyDescent="0.25">
      <c r="A99" s="25" t="s">
        <v>71</v>
      </c>
      <c r="B99" s="25" t="s">
        <v>113</v>
      </c>
      <c r="C99" s="25" t="s">
        <v>105</v>
      </c>
      <c r="D99" s="25" t="s">
        <v>107</v>
      </c>
      <c r="E99" s="25" t="s">
        <v>113</v>
      </c>
      <c r="F99" s="25" t="s">
        <v>113</v>
      </c>
      <c r="G99" s="25" t="s">
        <v>80</v>
      </c>
      <c r="H99" s="25" t="s">
        <v>117</v>
      </c>
      <c r="I99" s="29">
        <v>64182.000009999989</v>
      </c>
    </row>
    <row r="100" spans="1:9" x14ac:dyDescent="0.25">
      <c r="A100" s="25" t="s">
        <v>71</v>
      </c>
      <c r="B100" s="25" t="s">
        <v>113</v>
      </c>
      <c r="C100" s="25" t="s">
        <v>105</v>
      </c>
      <c r="D100" s="25" t="s">
        <v>107</v>
      </c>
      <c r="E100" s="25" t="s">
        <v>113</v>
      </c>
      <c r="F100" s="25" t="s">
        <v>113</v>
      </c>
      <c r="G100" s="25" t="s">
        <v>80</v>
      </c>
      <c r="H100" s="25" t="s">
        <v>115</v>
      </c>
      <c r="I100" s="29">
        <v>-8218.316794716935</v>
      </c>
    </row>
    <row r="101" spans="1:9" x14ac:dyDescent="0.25">
      <c r="A101" s="25" t="s">
        <v>71</v>
      </c>
      <c r="B101" s="25" t="s">
        <v>113</v>
      </c>
      <c r="C101" s="25" t="s">
        <v>105</v>
      </c>
      <c r="D101" s="25" t="s">
        <v>107</v>
      </c>
      <c r="E101" s="25" t="s">
        <v>113</v>
      </c>
      <c r="F101" s="25" t="s">
        <v>113</v>
      </c>
      <c r="G101" s="25" t="s">
        <v>80</v>
      </c>
      <c r="H101" s="25" t="s">
        <v>114</v>
      </c>
      <c r="I101" s="29">
        <v>-44256.304347623402</v>
      </c>
    </row>
    <row r="102" spans="1:9" x14ac:dyDescent="0.25">
      <c r="A102" s="25" t="s">
        <v>71</v>
      </c>
      <c r="B102" s="25" t="s">
        <v>113</v>
      </c>
      <c r="C102" s="25" t="s">
        <v>105</v>
      </c>
      <c r="D102" s="25" t="s">
        <v>107</v>
      </c>
      <c r="E102" s="25" t="s">
        <v>86</v>
      </c>
      <c r="F102" s="25" t="s">
        <v>87</v>
      </c>
      <c r="G102" s="25" t="s">
        <v>80</v>
      </c>
      <c r="H102" s="25" t="s">
        <v>117</v>
      </c>
      <c r="I102" s="28">
        <v>-0.30721966205837187</v>
      </c>
    </row>
    <row r="103" spans="1:9" x14ac:dyDescent="0.25">
      <c r="A103" s="25" t="s">
        <v>71</v>
      </c>
      <c r="B103" s="25" t="s">
        <v>113</v>
      </c>
      <c r="C103" s="25" t="s">
        <v>105</v>
      </c>
      <c r="D103" s="25" t="s">
        <v>107</v>
      </c>
      <c r="E103" s="25" t="s">
        <v>88</v>
      </c>
      <c r="F103" s="25" t="s">
        <v>89</v>
      </c>
      <c r="G103" s="25" t="s">
        <v>80</v>
      </c>
      <c r="H103" s="25" t="s">
        <v>115</v>
      </c>
      <c r="I103" s="28">
        <v>-124.70811390094937</v>
      </c>
    </row>
    <row r="104" spans="1:9" x14ac:dyDescent="0.25">
      <c r="A104" s="25" t="s">
        <v>71</v>
      </c>
      <c r="B104" s="25" t="s">
        <v>113</v>
      </c>
      <c r="C104" s="25" t="s">
        <v>108</v>
      </c>
      <c r="D104" s="25" t="s">
        <v>109</v>
      </c>
      <c r="E104" s="25" t="s">
        <v>113</v>
      </c>
      <c r="F104" s="25" t="s">
        <v>113</v>
      </c>
      <c r="G104" s="25" t="s">
        <v>80</v>
      </c>
      <c r="H104" s="25" t="s">
        <v>116</v>
      </c>
      <c r="I104" s="28">
        <v>-9.6006144393240955</v>
      </c>
    </row>
    <row r="105" spans="1:9" x14ac:dyDescent="0.25">
      <c r="A105" s="25" t="s">
        <v>71</v>
      </c>
      <c r="B105" s="25" t="s">
        <v>113</v>
      </c>
      <c r="C105" s="25" t="s">
        <v>108</v>
      </c>
      <c r="D105" s="25" t="s">
        <v>109</v>
      </c>
      <c r="E105" s="25" t="s">
        <v>113</v>
      </c>
      <c r="F105" s="25" t="s">
        <v>113</v>
      </c>
      <c r="G105" s="25" t="s">
        <v>80</v>
      </c>
      <c r="H105" s="25" t="s">
        <v>115</v>
      </c>
      <c r="I105" s="28">
        <v>-2140.3605154056149</v>
      </c>
    </row>
    <row r="106" spans="1:9" x14ac:dyDescent="0.25">
      <c r="A106" s="25" t="s">
        <v>71</v>
      </c>
      <c r="B106" s="25" t="s">
        <v>113</v>
      </c>
      <c r="C106" s="25" t="s">
        <v>108</v>
      </c>
      <c r="D106" s="25" t="s">
        <v>109</v>
      </c>
      <c r="E106" s="25" t="s">
        <v>113</v>
      </c>
      <c r="F106" s="25" t="s">
        <v>113</v>
      </c>
      <c r="G106" s="25" t="s">
        <v>80</v>
      </c>
      <c r="H106" s="25" t="s">
        <v>114</v>
      </c>
      <c r="I106" s="28">
        <v>6956.1202584321372</v>
      </c>
    </row>
    <row r="107" spans="1:9" x14ac:dyDescent="0.25">
      <c r="A107" s="25" t="s">
        <v>71</v>
      </c>
      <c r="B107" s="25" t="s">
        <v>113</v>
      </c>
      <c r="C107" s="25" t="s">
        <v>108</v>
      </c>
      <c r="D107" s="25" t="s">
        <v>109</v>
      </c>
      <c r="E107" s="25" t="s">
        <v>86</v>
      </c>
      <c r="F107" s="25" t="s">
        <v>87</v>
      </c>
      <c r="G107" s="25" t="s">
        <v>80</v>
      </c>
      <c r="H107" s="25" t="s">
        <v>117</v>
      </c>
      <c r="I107" s="28">
        <v>-0.30721966205837187</v>
      </c>
    </row>
    <row r="108" spans="1:9" x14ac:dyDescent="0.25">
      <c r="A108" s="25" t="s">
        <v>71</v>
      </c>
      <c r="B108" s="25" t="s">
        <v>113</v>
      </c>
      <c r="C108" s="25" t="s">
        <v>108</v>
      </c>
      <c r="D108" s="25" t="s">
        <v>109</v>
      </c>
      <c r="E108" s="25" t="s">
        <v>88</v>
      </c>
      <c r="F108" s="25" t="s">
        <v>89</v>
      </c>
      <c r="G108" s="25" t="s">
        <v>80</v>
      </c>
      <c r="H108" s="25" t="s">
        <v>115</v>
      </c>
      <c r="I108" s="28">
        <v>-31.196910309825356</v>
      </c>
    </row>
    <row r="109" spans="1:9" x14ac:dyDescent="0.25">
      <c r="A109" s="25" t="s">
        <v>71</v>
      </c>
      <c r="B109" s="25" t="s">
        <v>113</v>
      </c>
      <c r="C109" s="25" t="s">
        <v>108</v>
      </c>
      <c r="D109" s="25" t="s">
        <v>110</v>
      </c>
      <c r="E109" s="25" t="s">
        <v>113</v>
      </c>
      <c r="F109" s="25" t="s">
        <v>113</v>
      </c>
      <c r="G109" s="25" t="s">
        <v>80</v>
      </c>
      <c r="H109" s="25" t="s">
        <v>116</v>
      </c>
      <c r="I109" s="28">
        <v>-3.2002048131080318</v>
      </c>
    </row>
    <row r="110" spans="1:9" x14ac:dyDescent="0.25">
      <c r="A110" s="25" t="s">
        <v>71</v>
      </c>
      <c r="B110" s="25" t="s">
        <v>113</v>
      </c>
      <c r="C110" s="25" t="s">
        <v>108</v>
      </c>
      <c r="D110" s="25" t="s">
        <v>110</v>
      </c>
      <c r="E110" s="25" t="s">
        <v>113</v>
      </c>
      <c r="F110" s="25" t="s">
        <v>113</v>
      </c>
      <c r="G110" s="25" t="s">
        <v>80</v>
      </c>
      <c r="H110" s="25" t="s">
        <v>115</v>
      </c>
      <c r="I110" s="28">
        <v>-2735.7124102483936</v>
      </c>
    </row>
    <row r="111" spans="1:9" x14ac:dyDescent="0.25">
      <c r="A111" s="25" t="s">
        <v>71</v>
      </c>
      <c r="B111" s="25" t="s">
        <v>113</v>
      </c>
      <c r="C111" s="25" t="s">
        <v>108</v>
      </c>
      <c r="D111" s="25" t="s">
        <v>110</v>
      </c>
      <c r="E111" s="25" t="s">
        <v>113</v>
      </c>
      <c r="F111" s="25" t="s">
        <v>113</v>
      </c>
      <c r="G111" s="25" t="s">
        <v>80</v>
      </c>
      <c r="H111" s="25" t="s">
        <v>114</v>
      </c>
      <c r="I111" s="28">
        <v>-1710.4210335490732</v>
      </c>
    </row>
    <row r="112" spans="1:9" x14ac:dyDescent="0.25">
      <c r="A112" s="25" t="s">
        <v>71</v>
      </c>
      <c r="B112" s="25" t="s">
        <v>113</v>
      </c>
      <c r="C112" s="25" t="s">
        <v>108</v>
      </c>
      <c r="D112" s="25" t="s">
        <v>110</v>
      </c>
      <c r="E112" s="25" t="s">
        <v>86</v>
      </c>
      <c r="F112" s="25" t="s">
        <v>87</v>
      </c>
      <c r="G112" s="25" t="s">
        <v>80</v>
      </c>
      <c r="H112" s="25" t="s">
        <v>117</v>
      </c>
      <c r="I112" s="28">
        <v>-0.10240655401945729</v>
      </c>
    </row>
    <row r="113" spans="1:9" x14ac:dyDescent="0.25">
      <c r="A113" s="25" t="s">
        <v>71</v>
      </c>
      <c r="B113" s="25" t="s">
        <v>113</v>
      </c>
      <c r="C113" s="25" t="s">
        <v>108</v>
      </c>
      <c r="D113" s="25" t="s">
        <v>110</v>
      </c>
      <c r="E113" s="25" t="s">
        <v>88</v>
      </c>
      <c r="F113" s="25" t="s">
        <v>89</v>
      </c>
      <c r="G113" s="25" t="s">
        <v>80</v>
      </c>
      <c r="H113" s="25" t="s">
        <v>115</v>
      </c>
      <c r="I113" s="28">
        <v>-41.512037637783585</v>
      </c>
    </row>
    <row r="114" spans="1:9" x14ac:dyDescent="0.25">
      <c r="A114" s="25" t="s">
        <v>71</v>
      </c>
      <c r="B114" s="25" t="s">
        <v>113</v>
      </c>
      <c r="C114" s="25" t="s">
        <v>108</v>
      </c>
      <c r="D114" s="25" t="s">
        <v>111</v>
      </c>
      <c r="E114" s="25" t="s">
        <v>113</v>
      </c>
      <c r="F114" s="25" t="s">
        <v>113</v>
      </c>
      <c r="G114" s="25" t="s">
        <v>80</v>
      </c>
      <c r="H114" s="25" t="s">
        <v>116</v>
      </c>
      <c r="I114" s="28">
        <v>-3.2002048131080318</v>
      </c>
    </row>
    <row r="115" spans="1:9" x14ac:dyDescent="0.25">
      <c r="A115" s="25" t="s">
        <v>71</v>
      </c>
      <c r="B115" s="25" t="s">
        <v>113</v>
      </c>
      <c r="C115" s="25" t="s">
        <v>108</v>
      </c>
      <c r="D115" s="25" t="s">
        <v>111</v>
      </c>
      <c r="E115" s="25" t="s">
        <v>113</v>
      </c>
      <c r="F115" s="25" t="s">
        <v>113</v>
      </c>
      <c r="G115" s="25" t="s">
        <v>80</v>
      </c>
      <c r="H115" s="25" t="s">
        <v>115</v>
      </c>
      <c r="I115" s="28">
        <v>-2735.7124102483931</v>
      </c>
    </row>
    <row r="116" spans="1:9" x14ac:dyDescent="0.25">
      <c r="A116" s="25" t="s">
        <v>71</v>
      </c>
      <c r="B116" s="25" t="s">
        <v>113</v>
      </c>
      <c r="C116" s="25" t="s">
        <v>108</v>
      </c>
      <c r="D116" s="25" t="s">
        <v>111</v>
      </c>
      <c r="E116" s="25" t="s">
        <v>113</v>
      </c>
      <c r="F116" s="25" t="s">
        <v>113</v>
      </c>
      <c r="G116" s="25" t="s">
        <v>80</v>
      </c>
      <c r="H116" s="25" t="s">
        <v>114</v>
      </c>
      <c r="I116" s="28">
        <v>-1710.4210335490739</v>
      </c>
    </row>
    <row r="117" spans="1:9" x14ac:dyDescent="0.25">
      <c r="A117" s="25" t="s">
        <v>71</v>
      </c>
      <c r="B117" s="25" t="s">
        <v>113</v>
      </c>
      <c r="C117" s="25" t="s">
        <v>108</v>
      </c>
      <c r="D117" s="25" t="s">
        <v>111</v>
      </c>
      <c r="E117" s="25" t="s">
        <v>86</v>
      </c>
      <c r="F117" s="25" t="s">
        <v>87</v>
      </c>
      <c r="G117" s="25" t="s">
        <v>80</v>
      </c>
      <c r="H117" s="25" t="s">
        <v>117</v>
      </c>
      <c r="I117" s="28">
        <v>-0.10240655401945729</v>
      </c>
    </row>
    <row r="118" spans="1:9" x14ac:dyDescent="0.25">
      <c r="A118" s="25" t="s">
        <v>71</v>
      </c>
      <c r="B118" s="25" t="s">
        <v>113</v>
      </c>
      <c r="C118" s="25" t="s">
        <v>108</v>
      </c>
      <c r="D118" s="25" t="s">
        <v>111</v>
      </c>
      <c r="E118" s="25" t="s">
        <v>88</v>
      </c>
      <c r="F118" s="25" t="s">
        <v>89</v>
      </c>
      <c r="G118" s="25" t="s">
        <v>80</v>
      </c>
      <c r="H118" s="25" t="s">
        <v>115</v>
      </c>
      <c r="I118" s="28">
        <v>-41.512037637783585</v>
      </c>
    </row>
    <row r="119" spans="1:9" x14ac:dyDescent="0.25">
      <c r="A119" s="25" t="s">
        <v>71</v>
      </c>
      <c r="B119" s="25" t="s">
        <v>113</v>
      </c>
      <c r="C119" s="25" t="s">
        <v>108</v>
      </c>
      <c r="D119" s="25" t="s">
        <v>112</v>
      </c>
      <c r="E119" s="25" t="s">
        <v>113</v>
      </c>
      <c r="F119" s="25" t="s">
        <v>113</v>
      </c>
      <c r="G119" s="25" t="s">
        <v>80</v>
      </c>
      <c r="H119" s="25" t="s">
        <v>116</v>
      </c>
      <c r="I119" s="28">
        <v>-3.2002048131080318</v>
      </c>
    </row>
    <row r="120" spans="1:9" x14ac:dyDescent="0.25">
      <c r="A120" s="25" t="s">
        <v>71</v>
      </c>
      <c r="B120" s="25" t="s">
        <v>113</v>
      </c>
      <c r="C120" s="25" t="s">
        <v>108</v>
      </c>
      <c r="D120" s="25" t="s">
        <v>112</v>
      </c>
      <c r="E120" s="25" t="s">
        <v>113</v>
      </c>
      <c r="F120" s="25" t="s">
        <v>113</v>
      </c>
      <c r="G120" s="25" t="s">
        <v>80</v>
      </c>
      <c r="H120" s="25" t="s">
        <v>115</v>
      </c>
      <c r="I120" s="28">
        <v>-1938.2368469298012</v>
      </c>
    </row>
    <row r="121" spans="1:9" x14ac:dyDescent="0.25">
      <c r="A121" s="25" t="s">
        <v>71</v>
      </c>
      <c r="B121" s="25" t="s">
        <v>113</v>
      </c>
      <c r="C121" s="25" t="s">
        <v>108</v>
      </c>
      <c r="D121" s="25" t="s">
        <v>112</v>
      </c>
      <c r="E121" s="25" t="s">
        <v>113</v>
      </c>
      <c r="F121" s="25" t="s">
        <v>113</v>
      </c>
      <c r="G121" s="25" t="s">
        <v>80</v>
      </c>
      <c r="H121" s="25" t="s">
        <v>114</v>
      </c>
      <c r="I121" s="28">
        <v>-14927.478749247482</v>
      </c>
    </row>
    <row r="122" spans="1:9" x14ac:dyDescent="0.25">
      <c r="A122" s="25" t="s">
        <v>71</v>
      </c>
      <c r="B122" s="25" t="s">
        <v>113</v>
      </c>
      <c r="C122" s="25" t="s">
        <v>108</v>
      </c>
      <c r="D122" s="25" t="s">
        <v>112</v>
      </c>
      <c r="E122" s="25" t="s">
        <v>86</v>
      </c>
      <c r="F122" s="25" t="s">
        <v>87</v>
      </c>
      <c r="G122" s="25" t="s">
        <v>80</v>
      </c>
      <c r="H122" s="25" t="s">
        <v>117</v>
      </c>
      <c r="I122" s="28">
        <v>-0.10240655401945729</v>
      </c>
    </row>
    <row r="123" spans="1:9" x14ac:dyDescent="0.25">
      <c r="A123" s="25" t="s">
        <v>71</v>
      </c>
      <c r="B123" s="25" t="s">
        <v>113</v>
      </c>
      <c r="C123" s="25" t="s">
        <v>108</v>
      </c>
      <c r="D123" s="25" t="s">
        <v>112</v>
      </c>
      <c r="E123" s="25" t="s">
        <v>88</v>
      </c>
      <c r="F123" s="25" t="s">
        <v>89</v>
      </c>
      <c r="G123" s="25" t="s">
        <v>80</v>
      </c>
      <c r="H123" s="25" t="s">
        <v>115</v>
      </c>
      <c r="I123" s="28">
        <v>-29.242633855747687</v>
      </c>
    </row>
    <row r="124" spans="1:9" x14ac:dyDescent="0.25">
      <c r="A124" s="25" t="s">
        <v>71</v>
      </c>
      <c r="B124" s="25" t="s">
        <v>148</v>
      </c>
      <c r="C124" s="25" t="s">
        <v>84</v>
      </c>
      <c r="D124" s="25" t="s">
        <v>90</v>
      </c>
      <c r="E124" s="25" t="s">
        <v>119</v>
      </c>
      <c r="F124" s="25" t="s">
        <v>120</v>
      </c>
      <c r="G124" s="25" t="s">
        <v>80</v>
      </c>
      <c r="H124" s="25" t="s">
        <v>117</v>
      </c>
      <c r="I124" s="26">
        <v>2420000.0000999998</v>
      </c>
    </row>
    <row r="125" spans="1:9" x14ac:dyDescent="0.25">
      <c r="A125" s="25" t="s">
        <v>71</v>
      </c>
      <c r="B125" s="25" t="s">
        <v>148</v>
      </c>
      <c r="C125" s="25" t="s">
        <v>84</v>
      </c>
      <c r="D125" s="25" t="s">
        <v>90</v>
      </c>
      <c r="E125" s="25" t="s">
        <v>121</v>
      </c>
      <c r="F125" s="25" t="s">
        <v>122</v>
      </c>
      <c r="G125" s="25" t="s">
        <v>80</v>
      </c>
      <c r="H125" s="25" t="s">
        <v>117</v>
      </c>
      <c r="I125" s="26">
        <v>2580000.0000999998</v>
      </c>
    </row>
    <row r="126" spans="1:9" x14ac:dyDescent="0.25">
      <c r="A126" s="25" t="s">
        <v>71</v>
      </c>
      <c r="B126" s="25" t="s">
        <v>148</v>
      </c>
      <c r="C126" s="25" t="s">
        <v>101</v>
      </c>
      <c r="D126" s="25" t="s">
        <v>104</v>
      </c>
      <c r="E126" s="25" t="s">
        <v>123</v>
      </c>
      <c r="F126" s="25" t="s">
        <v>124</v>
      </c>
      <c r="G126" s="25" t="s">
        <v>80</v>
      </c>
      <c r="H126" s="25" t="s">
        <v>117</v>
      </c>
      <c r="I126" s="26">
        <v>1000000.0000999999</v>
      </c>
    </row>
    <row r="127" spans="1:9" x14ac:dyDescent="0.25">
      <c r="A127" s="25" t="s">
        <v>150</v>
      </c>
      <c r="B127" s="25" t="s">
        <v>77</v>
      </c>
      <c r="C127" s="25" t="s">
        <v>84</v>
      </c>
      <c r="D127" s="25" t="s">
        <v>93</v>
      </c>
      <c r="E127" s="25" t="s">
        <v>113</v>
      </c>
      <c r="F127" s="25" t="s">
        <v>113</v>
      </c>
      <c r="G127" s="25" t="s">
        <v>80</v>
      </c>
      <c r="H127" s="25" t="s">
        <v>114</v>
      </c>
      <c r="I127" s="26">
        <v>9.2099932373912452E-6</v>
      </c>
    </row>
    <row r="128" spans="1:9" x14ac:dyDescent="0.25">
      <c r="A128" s="25" t="s">
        <v>150</v>
      </c>
      <c r="B128" s="25" t="s">
        <v>77</v>
      </c>
      <c r="C128" s="25" t="s">
        <v>78</v>
      </c>
      <c r="D128" s="25" t="s">
        <v>94</v>
      </c>
      <c r="E128" s="25" t="s">
        <v>113</v>
      </c>
      <c r="F128" s="25" t="s">
        <v>113</v>
      </c>
      <c r="G128" s="25" t="s">
        <v>80</v>
      </c>
      <c r="H128" s="25" t="s">
        <v>114</v>
      </c>
      <c r="I128" s="26">
        <v>3.5097906959435932E-5</v>
      </c>
    </row>
    <row r="129" spans="1:9" x14ac:dyDescent="0.25">
      <c r="A129" s="25" t="s">
        <v>150</v>
      </c>
      <c r="B129" s="25" t="s">
        <v>77</v>
      </c>
      <c r="C129" s="25" t="s">
        <v>78</v>
      </c>
      <c r="D129" s="25" t="s">
        <v>95</v>
      </c>
      <c r="E129" s="25" t="s">
        <v>113</v>
      </c>
      <c r="F129" s="25" t="s">
        <v>113</v>
      </c>
      <c r="G129" s="25" t="s">
        <v>80</v>
      </c>
      <c r="H129" s="25" t="s">
        <v>114</v>
      </c>
      <c r="I129" s="26">
        <v>1.2032410605655741E-5</v>
      </c>
    </row>
    <row r="130" spans="1:9" x14ac:dyDescent="0.25">
      <c r="A130" s="25" t="s">
        <v>150</v>
      </c>
      <c r="B130" s="25" t="s">
        <v>77</v>
      </c>
      <c r="C130" s="25" t="s">
        <v>78</v>
      </c>
      <c r="D130" s="25" t="s">
        <v>81</v>
      </c>
      <c r="E130" s="25" t="s">
        <v>113</v>
      </c>
      <c r="F130" s="25" t="s">
        <v>113</v>
      </c>
      <c r="G130" s="25" t="s">
        <v>80</v>
      </c>
      <c r="H130" s="25" t="s">
        <v>114</v>
      </c>
      <c r="I130" s="26">
        <v>3.5921674790273528E-6</v>
      </c>
    </row>
    <row r="131" spans="1:9" x14ac:dyDescent="0.25">
      <c r="A131" s="25" t="s">
        <v>150</v>
      </c>
      <c r="B131" s="25" t="s">
        <v>77</v>
      </c>
      <c r="C131" s="25" t="s">
        <v>78</v>
      </c>
      <c r="D131" s="25" t="s">
        <v>96</v>
      </c>
      <c r="E131" s="25" t="s">
        <v>113</v>
      </c>
      <c r="F131" s="25" t="s">
        <v>113</v>
      </c>
      <c r="G131" s="25" t="s">
        <v>80</v>
      </c>
      <c r="H131" s="25" t="s">
        <v>114</v>
      </c>
      <c r="I131" s="26">
        <v>2.0567184492392698E-5</v>
      </c>
    </row>
    <row r="132" spans="1:9" x14ac:dyDescent="0.25">
      <c r="A132" s="25" t="s">
        <v>150</v>
      </c>
      <c r="B132" s="25" t="s">
        <v>77</v>
      </c>
      <c r="C132" s="25" t="s">
        <v>82</v>
      </c>
      <c r="D132" s="25" t="s">
        <v>83</v>
      </c>
      <c r="E132" s="25" t="s">
        <v>113</v>
      </c>
      <c r="F132" s="25" t="s">
        <v>113</v>
      </c>
      <c r="G132" s="25" t="s">
        <v>80</v>
      </c>
      <c r="H132" s="25" t="s">
        <v>114</v>
      </c>
      <c r="I132" s="26">
        <v>4.8615800416484944E-6</v>
      </c>
    </row>
    <row r="133" spans="1:9" x14ac:dyDescent="0.25">
      <c r="A133" s="25" t="s">
        <v>150</v>
      </c>
      <c r="B133" s="25" t="s">
        <v>77</v>
      </c>
      <c r="C133" s="25" t="s">
        <v>82</v>
      </c>
      <c r="D133" s="25" t="s">
        <v>100</v>
      </c>
      <c r="E133" s="25" t="s">
        <v>113</v>
      </c>
      <c r="F133" s="25" t="s">
        <v>113</v>
      </c>
      <c r="G133" s="25" t="s">
        <v>80</v>
      </c>
      <c r="H133" s="25" t="s">
        <v>114</v>
      </c>
      <c r="I133" s="26">
        <v>4.7130317426535839E-6</v>
      </c>
    </row>
    <row r="134" spans="1:9" x14ac:dyDescent="0.25">
      <c r="A134" s="25" t="s">
        <v>150</v>
      </c>
      <c r="B134" s="25" t="s">
        <v>77</v>
      </c>
      <c r="C134" s="25" t="s">
        <v>101</v>
      </c>
      <c r="D134" s="25" t="s">
        <v>102</v>
      </c>
      <c r="E134" s="25" t="s">
        <v>113</v>
      </c>
      <c r="F134" s="25" t="s">
        <v>113</v>
      </c>
      <c r="G134" s="25" t="s">
        <v>80</v>
      </c>
      <c r="H134" s="25" t="s">
        <v>114</v>
      </c>
      <c r="I134" s="26">
        <v>1.5530047363654376E-6</v>
      </c>
    </row>
    <row r="135" spans="1:9" x14ac:dyDescent="0.25">
      <c r="A135" s="25" t="s">
        <v>150</v>
      </c>
      <c r="B135" s="25" t="s">
        <v>77</v>
      </c>
      <c r="C135" s="25" t="s">
        <v>101</v>
      </c>
      <c r="D135" s="25" t="s">
        <v>104</v>
      </c>
      <c r="E135" s="25" t="s">
        <v>113</v>
      </c>
      <c r="F135" s="25" t="s">
        <v>113</v>
      </c>
      <c r="G135" s="25" t="s">
        <v>80</v>
      </c>
      <c r="H135" s="25" t="s">
        <v>114</v>
      </c>
      <c r="I135" s="26">
        <v>8.372721168825592E-6</v>
      </c>
    </row>
    <row r="136" spans="1:9" x14ac:dyDescent="0.25">
      <c r="A136" s="25" t="s">
        <v>77</v>
      </c>
      <c r="B136" s="25" t="s">
        <v>12</v>
      </c>
      <c r="C136" s="25" t="s">
        <v>78</v>
      </c>
      <c r="D136" s="25" t="s">
        <v>79</v>
      </c>
      <c r="E136" s="25" t="s">
        <v>113</v>
      </c>
      <c r="F136" s="25" t="s">
        <v>113</v>
      </c>
      <c r="G136" s="25" t="s">
        <v>80</v>
      </c>
      <c r="H136" s="25" t="s">
        <v>114</v>
      </c>
      <c r="I136" s="26">
        <v>-35000</v>
      </c>
    </row>
    <row r="137" spans="1:9" x14ac:dyDescent="0.25">
      <c r="A137" s="25" t="s">
        <v>77</v>
      </c>
      <c r="B137" s="25" t="s">
        <v>137</v>
      </c>
      <c r="C137" s="25" t="s">
        <v>78</v>
      </c>
      <c r="D137" s="25" t="s">
        <v>79</v>
      </c>
      <c r="E137" s="25" t="s">
        <v>113</v>
      </c>
      <c r="F137" s="25" t="s">
        <v>113</v>
      </c>
      <c r="G137" s="25" t="s">
        <v>80</v>
      </c>
      <c r="H137" s="25" t="s">
        <v>114</v>
      </c>
      <c r="I137" s="26">
        <v>-123021</v>
      </c>
    </row>
    <row r="138" spans="1:9" x14ac:dyDescent="0.25">
      <c r="A138" s="25" t="s">
        <v>77</v>
      </c>
      <c r="B138" s="25" t="s">
        <v>73</v>
      </c>
      <c r="C138" s="25" t="s">
        <v>78</v>
      </c>
      <c r="D138" s="25" t="s">
        <v>79</v>
      </c>
      <c r="E138" s="25" t="s">
        <v>113</v>
      </c>
      <c r="F138" s="25" t="s">
        <v>113</v>
      </c>
      <c r="G138" s="25" t="s">
        <v>80</v>
      </c>
      <c r="H138" s="25" t="s">
        <v>115</v>
      </c>
      <c r="I138" s="26">
        <v>-45000.000000000007</v>
      </c>
    </row>
    <row r="139" spans="1:9" x14ac:dyDescent="0.25">
      <c r="A139" s="25" t="s">
        <v>148</v>
      </c>
      <c r="B139" s="25" t="s">
        <v>118</v>
      </c>
      <c r="C139" s="25" t="s">
        <v>108</v>
      </c>
      <c r="D139" s="25" t="s">
        <v>130</v>
      </c>
      <c r="E139" s="25" t="s">
        <v>131</v>
      </c>
      <c r="F139" s="25" t="s">
        <v>132</v>
      </c>
      <c r="G139" s="25" t="s">
        <v>80</v>
      </c>
      <c r="H139" s="25" t="s">
        <v>127</v>
      </c>
      <c r="I139" s="26">
        <v>-1000000</v>
      </c>
    </row>
    <row r="140" spans="1:9" x14ac:dyDescent="0.25">
      <c r="A140" s="25" t="s">
        <v>148</v>
      </c>
      <c r="B140" s="25" t="s">
        <v>71</v>
      </c>
      <c r="C140" s="25" t="s">
        <v>108</v>
      </c>
      <c r="D140" s="25" t="s">
        <v>130</v>
      </c>
      <c r="E140" s="25" t="s">
        <v>133</v>
      </c>
      <c r="F140" s="25" t="s">
        <v>134</v>
      </c>
      <c r="G140" s="25" t="s">
        <v>80</v>
      </c>
      <c r="H140" s="25" t="s">
        <v>127</v>
      </c>
      <c r="I140" s="26">
        <v>-5000000</v>
      </c>
    </row>
    <row r="141" spans="1:9" x14ac:dyDescent="0.25">
      <c r="A141" s="25" t="s">
        <v>148</v>
      </c>
      <c r="B141" s="25" t="s">
        <v>71</v>
      </c>
      <c r="C141" s="25" t="s">
        <v>108</v>
      </c>
      <c r="D141" s="25" t="s">
        <v>130</v>
      </c>
      <c r="E141" s="25" t="s">
        <v>131</v>
      </c>
      <c r="F141" s="25" t="s">
        <v>132</v>
      </c>
      <c r="G141" s="25" t="s">
        <v>80</v>
      </c>
      <c r="H141" s="25" t="s">
        <v>127</v>
      </c>
      <c r="I141" s="26">
        <v>-1000000</v>
      </c>
    </row>
    <row r="142" spans="1:9" x14ac:dyDescent="0.25">
      <c r="A142" s="25" t="s">
        <v>148</v>
      </c>
      <c r="B142" s="25" t="s">
        <v>149</v>
      </c>
      <c r="C142" s="25" t="s">
        <v>108</v>
      </c>
      <c r="D142" s="25" t="s">
        <v>130</v>
      </c>
      <c r="E142" s="25" t="s">
        <v>133</v>
      </c>
      <c r="F142" s="25" t="s">
        <v>134</v>
      </c>
      <c r="G142" s="25" t="s">
        <v>80</v>
      </c>
      <c r="H142" s="25" t="s">
        <v>127</v>
      </c>
      <c r="I142" s="26">
        <v>-5000000</v>
      </c>
    </row>
    <row r="143" spans="1:9" x14ac:dyDescent="0.25">
      <c r="A143" s="25" t="s">
        <v>118</v>
      </c>
      <c r="B143" s="25" t="s">
        <v>71</v>
      </c>
      <c r="C143" s="25" t="s">
        <v>82</v>
      </c>
      <c r="D143" s="25" t="s">
        <v>83</v>
      </c>
      <c r="E143" s="25" t="s">
        <v>113</v>
      </c>
      <c r="F143" s="25" t="s">
        <v>113</v>
      </c>
      <c r="G143" s="25" t="s">
        <v>80</v>
      </c>
      <c r="H143" s="25" t="s">
        <v>115</v>
      </c>
      <c r="I143" s="26">
        <v>-29000</v>
      </c>
    </row>
    <row r="144" spans="1:9" x14ac:dyDescent="0.25">
      <c r="A144" s="25" t="s">
        <v>118</v>
      </c>
      <c r="B144" s="25" t="s">
        <v>71</v>
      </c>
      <c r="C144" s="25" t="s">
        <v>82</v>
      </c>
      <c r="D144" s="25" t="s">
        <v>83</v>
      </c>
      <c r="E144" s="25" t="s">
        <v>113</v>
      </c>
      <c r="F144" s="25" t="s">
        <v>113</v>
      </c>
      <c r="G144" s="25" t="s">
        <v>80</v>
      </c>
      <c r="H144" s="25" t="s">
        <v>114</v>
      </c>
      <c r="I144" s="26">
        <v>-9000</v>
      </c>
    </row>
    <row r="145" spans="1:9" x14ac:dyDescent="0.25">
      <c r="A145" s="25" t="s">
        <v>118</v>
      </c>
      <c r="B145" s="25" t="s">
        <v>148</v>
      </c>
      <c r="C145" s="25" t="s">
        <v>82</v>
      </c>
      <c r="D145" s="25" t="s">
        <v>83</v>
      </c>
      <c r="E145" s="25" t="s">
        <v>113</v>
      </c>
      <c r="F145" s="25" t="s">
        <v>113</v>
      </c>
      <c r="G145" s="25" t="s">
        <v>80</v>
      </c>
      <c r="H145" s="25" t="s">
        <v>115</v>
      </c>
      <c r="I145" s="26">
        <v>220000.0001</v>
      </c>
    </row>
    <row r="146" spans="1:9" x14ac:dyDescent="0.25">
      <c r="A146" s="25" t="s">
        <v>118</v>
      </c>
      <c r="B146" s="25" t="s">
        <v>148</v>
      </c>
      <c r="C146" s="25" t="s">
        <v>82</v>
      </c>
      <c r="D146" s="25" t="s">
        <v>83</v>
      </c>
      <c r="E146" s="25" t="s">
        <v>113</v>
      </c>
      <c r="F146" s="25" t="s">
        <v>113</v>
      </c>
      <c r="G146" s="25" t="s">
        <v>80</v>
      </c>
      <c r="H146" s="25" t="s">
        <v>114</v>
      </c>
      <c r="I146" s="26">
        <v>780000.00009999995</v>
      </c>
    </row>
    <row r="147" spans="1:9" x14ac:dyDescent="0.25">
      <c r="A147" s="25" t="s">
        <v>149</v>
      </c>
      <c r="B147" s="25" t="s">
        <v>148</v>
      </c>
      <c r="C147" s="25" t="s">
        <v>101</v>
      </c>
      <c r="D147" s="25" t="s">
        <v>125</v>
      </c>
      <c r="E147" s="25" t="s">
        <v>64</v>
      </c>
      <c r="F147" s="25" t="s">
        <v>126</v>
      </c>
      <c r="G147" s="25" t="s">
        <v>80</v>
      </c>
      <c r="H147" s="25" t="s">
        <v>127</v>
      </c>
      <c r="I147" s="26">
        <v>4500000.0000999998</v>
      </c>
    </row>
    <row r="148" spans="1:9" x14ac:dyDescent="0.25">
      <c r="A148" s="25" t="s">
        <v>149</v>
      </c>
      <c r="B148" s="25" t="s">
        <v>148</v>
      </c>
      <c r="C148" s="25" t="s">
        <v>101</v>
      </c>
      <c r="D148" s="25" t="s">
        <v>125</v>
      </c>
      <c r="E148" s="25" t="s">
        <v>128</v>
      </c>
      <c r="F148" s="25" t="s">
        <v>129</v>
      </c>
      <c r="G148" s="25" t="s">
        <v>80</v>
      </c>
      <c r="H148" s="25" t="s">
        <v>127</v>
      </c>
      <c r="I148" s="26">
        <v>500000.00010000012</v>
      </c>
    </row>
    <row r="149" spans="1:9" x14ac:dyDescent="0.25">
      <c r="A149" s="25" t="s">
        <v>135</v>
      </c>
      <c r="I149" s="26">
        <v>-203020.99772426923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3C89-61BE-4A9E-A5DB-B418793AE827}">
  <dimension ref="A1:J146"/>
  <sheetViews>
    <sheetView workbookViewId="0">
      <selection activeCell="F151" sqref="F151"/>
    </sheetView>
  </sheetViews>
  <sheetFormatPr defaultColWidth="8.7109375" defaultRowHeight="15" x14ac:dyDescent="0.25"/>
  <cols>
    <col min="1" max="1" width="6.140625" style="25" bestFit="1" customWidth="1"/>
    <col min="2" max="2" width="4.5703125" style="25" bestFit="1" customWidth="1"/>
    <col min="3" max="3" width="15.5703125" style="25" bestFit="1" customWidth="1"/>
    <col min="4" max="4" width="23.42578125" style="25" bestFit="1" customWidth="1"/>
    <col min="5" max="5" width="14.5703125" style="25" bestFit="1" customWidth="1"/>
    <col min="6" max="6" width="19.42578125" style="25" bestFit="1" customWidth="1"/>
    <col min="7" max="7" width="11.42578125" style="25" bestFit="1" customWidth="1"/>
    <col min="8" max="8" width="6.42578125" style="25" bestFit="1" customWidth="1"/>
    <col min="9" max="9" width="7.28515625" style="25" bestFit="1" customWidth="1"/>
    <col min="10" max="10" width="10.140625" style="25" bestFit="1" customWidth="1"/>
    <col min="11" max="16384" width="8.7109375" style="25"/>
  </cols>
  <sheetData>
    <row r="1" spans="1:10" x14ac:dyDescent="0.25">
      <c r="A1" s="30" t="s">
        <v>160</v>
      </c>
      <c r="B1" s="30" t="s">
        <v>145</v>
      </c>
      <c r="C1" s="30" t="s">
        <v>144</v>
      </c>
      <c r="D1" s="30" t="s">
        <v>143</v>
      </c>
      <c r="E1" s="30" t="s">
        <v>142</v>
      </c>
      <c r="F1" s="30" t="s">
        <v>141</v>
      </c>
      <c r="G1" s="30" t="s">
        <v>140</v>
      </c>
      <c r="H1" s="30" t="s">
        <v>139</v>
      </c>
      <c r="I1" s="30" t="s">
        <v>76</v>
      </c>
      <c r="J1" s="30" t="s">
        <v>159</v>
      </c>
    </row>
    <row r="2" spans="1:10" x14ac:dyDescent="0.25">
      <c r="A2" s="25" t="s">
        <v>153</v>
      </c>
      <c r="B2" s="25" t="s">
        <v>118</v>
      </c>
      <c r="C2" s="25" t="s">
        <v>108</v>
      </c>
      <c r="D2" s="25" t="s">
        <v>130</v>
      </c>
      <c r="E2" s="25" t="s">
        <v>131</v>
      </c>
      <c r="F2" s="25" t="s">
        <v>132</v>
      </c>
      <c r="G2" s="25" t="s">
        <v>80</v>
      </c>
      <c r="H2" s="25" t="s">
        <v>127</v>
      </c>
      <c r="I2" s="25" t="s">
        <v>156</v>
      </c>
      <c r="J2" s="26">
        <v>-1000000</v>
      </c>
    </row>
    <row r="3" spans="1:10" x14ac:dyDescent="0.25">
      <c r="A3" s="25" t="s">
        <v>153</v>
      </c>
      <c r="B3" s="25" t="s">
        <v>77</v>
      </c>
      <c r="C3" s="25" t="s">
        <v>84</v>
      </c>
      <c r="D3" s="25" t="s">
        <v>93</v>
      </c>
      <c r="E3" s="25" t="s">
        <v>136</v>
      </c>
      <c r="F3" s="25" t="s">
        <v>136</v>
      </c>
      <c r="G3" s="25" t="s">
        <v>80</v>
      </c>
      <c r="H3" s="25" t="s">
        <v>114</v>
      </c>
      <c r="I3" s="25" t="s">
        <v>158</v>
      </c>
      <c r="J3" s="26">
        <v>9.2099932373912452E-6</v>
      </c>
    </row>
    <row r="4" spans="1:10" x14ac:dyDescent="0.25">
      <c r="A4" s="25" t="s">
        <v>153</v>
      </c>
      <c r="B4" s="25" t="s">
        <v>77</v>
      </c>
      <c r="C4" s="25" t="s">
        <v>78</v>
      </c>
      <c r="D4" s="25" t="s">
        <v>94</v>
      </c>
      <c r="E4" s="25" t="s">
        <v>136</v>
      </c>
      <c r="F4" s="25" t="s">
        <v>136</v>
      </c>
      <c r="G4" s="25" t="s">
        <v>80</v>
      </c>
      <c r="H4" s="25" t="s">
        <v>114</v>
      </c>
      <c r="I4" s="25" t="s">
        <v>158</v>
      </c>
      <c r="J4" s="26">
        <v>3.5097906959435932E-5</v>
      </c>
    </row>
    <row r="5" spans="1:10" x14ac:dyDescent="0.25">
      <c r="A5" s="25" t="s">
        <v>153</v>
      </c>
      <c r="B5" s="25" t="s">
        <v>77</v>
      </c>
      <c r="C5" s="25" t="s">
        <v>78</v>
      </c>
      <c r="D5" s="25" t="s">
        <v>95</v>
      </c>
      <c r="E5" s="25" t="s">
        <v>136</v>
      </c>
      <c r="F5" s="25" t="s">
        <v>136</v>
      </c>
      <c r="G5" s="25" t="s">
        <v>80</v>
      </c>
      <c r="H5" s="25" t="s">
        <v>114</v>
      </c>
      <c r="I5" s="25" t="s">
        <v>158</v>
      </c>
      <c r="J5" s="26">
        <v>1.2032410605655741E-5</v>
      </c>
    </row>
    <row r="6" spans="1:10" x14ac:dyDescent="0.25">
      <c r="A6" s="25" t="s">
        <v>153</v>
      </c>
      <c r="B6" s="25" t="s">
        <v>77</v>
      </c>
      <c r="C6" s="25" t="s">
        <v>78</v>
      </c>
      <c r="D6" s="25" t="s">
        <v>81</v>
      </c>
      <c r="E6" s="25" t="s">
        <v>136</v>
      </c>
      <c r="F6" s="25" t="s">
        <v>136</v>
      </c>
      <c r="G6" s="25" t="s">
        <v>80</v>
      </c>
      <c r="H6" s="25" t="s">
        <v>114</v>
      </c>
      <c r="I6" s="25" t="s">
        <v>158</v>
      </c>
      <c r="J6" s="26">
        <v>3.5921674790273528E-6</v>
      </c>
    </row>
    <row r="7" spans="1:10" x14ac:dyDescent="0.25">
      <c r="A7" s="25" t="s">
        <v>153</v>
      </c>
      <c r="B7" s="25" t="s">
        <v>77</v>
      </c>
      <c r="C7" s="25" t="s">
        <v>78</v>
      </c>
      <c r="D7" s="25" t="s">
        <v>96</v>
      </c>
      <c r="E7" s="25" t="s">
        <v>136</v>
      </c>
      <c r="F7" s="25" t="s">
        <v>136</v>
      </c>
      <c r="G7" s="25" t="s">
        <v>80</v>
      </c>
      <c r="H7" s="25" t="s">
        <v>114</v>
      </c>
      <c r="I7" s="25" t="s">
        <v>158</v>
      </c>
      <c r="J7" s="26">
        <v>2.0567184492392698E-5</v>
      </c>
    </row>
    <row r="8" spans="1:10" x14ac:dyDescent="0.25">
      <c r="A8" s="25" t="s">
        <v>153</v>
      </c>
      <c r="B8" s="25" t="s">
        <v>77</v>
      </c>
      <c r="C8" s="25" t="s">
        <v>82</v>
      </c>
      <c r="D8" s="25" t="s">
        <v>83</v>
      </c>
      <c r="E8" s="25" t="s">
        <v>136</v>
      </c>
      <c r="F8" s="25" t="s">
        <v>136</v>
      </c>
      <c r="G8" s="25" t="s">
        <v>80</v>
      </c>
      <c r="H8" s="25" t="s">
        <v>114</v>
      </c>
      <c r="I8" s="25" t="s">
        <v>158</v>
      </c>
      <c r="J8" s="26">
        <v>4.8615800416484944E-6</v>
      </c>
    </row>
    <row r="9" spans="1:10" x14ac:dyDescent="0.25">
      <c r="A9" s="25" t="s">
        <v>153</v>
      </c>
      <c r="B9" s="25" t="s">
        <v>77</v>
      </c>
      <c r="C9" s="25" t="s">
        <v>82</v>
      </c>
      <c r="D9" s="25" t="s">
        <v>100</v>
      </c>
      <c r="E9" s="25" t="s">
        <v>136</v>
      </c>
      <c r="F9" s="25" t="s">
        <v>136</v>
      </c>
      <c r="G9" s="25" t="s">
        <v>80</v>
      </c>
      <c r="H9" s="25" t="s">
        <v>114</v>
      </c>
      <c r="I9" s="25" t="s">
        <v>158</v>
      </c>
      <c r="J9" s="26">
        <v>4.7130317426535839E-6</v>
      </c>
    </row>
    <row r="10" spans="1:10" x14ac:dyDescent="0.25">
      <c r="A10" s="25" t="s">
        <v>153</v>
      </c>
      <c r="B10" s="25" t="s">
        <v>77</v>
      </c>
      <c r="C10" s="25" t="s">
        <v>101</v>
      </c>
      <c r="D10" s="25" t="s">
        <v>102</v>
      </c>
      <c r="E10" s="25" t="s">
        <v>136</v>
      </c>
      <c r="F10" s="25" t="s">
        <v>136</v>
      </c>
      <c r="G10" s="25" t="s">
        <v>80</v>
      </c>
      <c r="H10" s="25" t="s">
        <v>114</v>
      </c>
      <c r="I10" s="25" t="s">
        <v>158</v>
      </c>
      <c r="J10" s="26">
        <v>1.5530047363654376E-6</v>
      </c>
    </row>
    <row r="11" spans="1:10" x14ac:dyDescent="0.25">
      <c r="A11" s="25" t="s">
        <v>153</v>
      </c>
      <c r="B11" s="25" t="s">
        <v>77</v>
      </c>
      <c r="C11" s="25" t="s">
        <v>101</v>
      </c>
      <c r="D11" s="25" t="s">
        <v>104</v>
      </c>
      <c r="E11" s="25" t="s">
        <v>136</v>
      </c>
      <c r="F11" s="25" t="s">
        <v>136</v>
      </c>
      <c r="G11" s="25" t="s">
        <v>80</v>
      </c>
      <c r="H11" s="25" t="s">
        <v>114</v>
      </c>
      <c r="I11" s="25" t="s">
        <v>158</v>
      </c>
      <c r="J11" s="26">
        <v>8.372721168825592E-6</v>
      </c>
    </row>
    <row r="12" spans="1:10" x14ac:dyDescent="0.25">
      <c r="A12" s="25" t="s">
        <v>153</v>
      </c>
      <c r="B12" s="25" t="s">
        <v>71</v>
      </c>
      <c r="C12" s="25" t="s">
        <v>82</v>
      </c>
      <c r="D12" s="25" t="s">
        <v>83</v>
      </c>
      <c r="E12" s="25" t="s">
        <v>136</v>
      </c>
      <c r="F12" s="25" t="s">
        <v>136</v>
      </c>
      <c r="G12" s="25" t="s">
        <v>80</v>
      </c>
      <c r="H12" s="25" t="s">
        <v>115</v>
      </c>
      <c r="I12" s="25" t="s">
        <v>155</v>
      </c>
      <c r="J12" s="26">
        <v>-29000</v>
      </c>
    </row>
    <row r="13" spans="1:10" x14ac:dyDescent="0.25">
      <c r="A13" s="25" t="s">
        <v>153</v>
      </c>
      <c r="B13" s="25" t="s">
        <v>71</v>
      </c>
      <c r="C13" s="25" t="s">
        <v>82</v>
      </c>
      <c r="D13" s="25" t="s">
        <v>83</v>
      </c>
      <c r="E13" s="25" t="s">
        <v>136</v>
      </c>
      <c r="F13" s="25" t="s">
        <v>136</v>
      </c>
      <c r="G13" s="25" t="s">
        <v>80</v>
      </c>
      <c r="H13" s="25" t="s">
        <v>114</v>
      </c>
      <c r="I13" s="25" t="s">
        <v>155</v>
      </c>
      <c r="J13" s="26">
        <v>-9000</v>
      </c>
    </row>
    <row r="14" spans="1:10" x14ac:dyDescent="0.25">
      <c r="A14" s="25" t="s">
        <v>153</v>
      </c>
      <c r="B14" s="25" t="s">
        <v>71</v>
      </c>
      <c r="C14" s="25" t="s">
        <v>108</v>
      </c>
      <c r="D14" s="25" t="s">
        <v>130</v>
      </c>
      <c r="E14" s="25" t="s">
        <v>133</v>
      </c>
      <c r="F14" s="25" t="s">
        <v>134</v>
      </c>
      <c r="G14" s="25" t="s">
        <v>80</v>
      </c>
      <c r="H14" s="25" t="s">
        <v>127</v>
      </c>
      <c r="I14" s="25" t="s">
        <v>156</v>
      </c>
      <c r="J14" s="26">
        <v>-5000000</v>
      </c>
    </row>
    <row r="15" spans="1:10" x14ac:dyDescent="0.25">
      <c r="A15" s="25" t="s">
        <v>153</v>
      </c>
      <c r="B15" s="25" t="s">
        <v>71</v>
      </c>
      <c r="C15" s="25" t="s">
        <v>108</v>
      </c>
      <c r="D15" s="25" t="s">
        <v>130</v>
      </c>
      <c r="E15" s="25" t="s">
        <v>131</v>
      </c>
      <c r="F15" s="25" t="s">
        <v>132</v>
      </c>
      <c r="G15" s="25" t="s">
        <v>80</v>
      </c>
      <c r="H15" s="25" t="s">
        <v>127</v>
      </c>
      <c r="I15" s="25" t="s">
        <v>156</v>
      </c>
      <c r="J15" s="26">
        <v>-1000000</v>
      </c>
    </row>
    <row r="16" spans="1:10" x14ac:dyDescent="0.25">
      <c r="A16" s="25" t="s">
        <v>153</v>
      </c>
      <c r="B16" s="25" t="s">
        <v>137</v>
      </c>
      <c r="C16" s="25" t="s">
        <v>78</v>
      </c>
      <c r="D16" s="25" t="s">
        <v>79</v>
      </c>
      <c r="E16" s="25" t="s">
        <v>136</v>
      </c>
      <c r="F16" s="25" t="s">
        <v>136</v>
      </c>
      <c r="G16" s="25" t="s">
        <v>80</v>
      </c>
      <c r="H16" s="25" t="s">
        <v>114</v>
      </c>
      <c r="I16" s="25" t="s">
        <v>157</v>
      </c>
      <c r="J16" s="26">
        <v>-123021</v>
      </c>
    </row>
    <row r="17" spans="1:10" x14ac:dyDescent="0.25">
      <c r="A17" s="25" t="s">
        <v>153</v>
      </c>
      <c r="B17" s="25" t="s">
        <v>12</v>
      </c>
      <c r="C17" s="25" t="s">
        <v>78</v>
      </c>
      <c r="D17" s="25" t="s">
        <v>79</v>
      </c>
      <c r="E17" s="25" t="s">
        <v>136</v>
      </c>
      <c r="F17" s="25" t="s">
        <v>136</v>
      </c>
      <c r="G17" s="25" t="s">
        <v>80</v>
      </c>
      <c r="H17" s="25" t="s">
        <v>114</v>
      </c>
      <c r="I17" s="25" t="s">
        <v>157</v>
      </c>
      <c r="J17" s="26">
        <v>-35000</v>
      </c>
    </row>
    <row r="18" spans="1:10" x14ac:dyDescent="0.25">
      <c r="A18" s="25" t="s">
        <v>153</v>
      </c>
      <c r="B18" s="25" t="s">
        <v>136</v>
      </c>
      <c r="C18" s="25" t="s">
        <v>84</v>
      </c>
      <c r="D18" s="25" t="s">
        <v>85</v>
      </c>
      <c r="E18" s="25" t="s">
        <v>136</v>
      </c>
      <c r="F18" s="25" t="s">
        <v>136</v>
      </c>
      <c r="G18" s="25" t="s">
        <v>80</v>
      </c>
      <c r="H18" s="25" t="s">
        <v>116</v>
      </c>
      <c r="I18" s="25" t="s">
        <v>152</v>
      </c>
      <c r="J18" s="26">
        <v>198.4101</v>
      </c>
    </row>
    <row r="19" spans="1:10" x14ac:dyDescent="0.25">
      <c r="A19" s="25" t="s">
        <v>153</v>
      </c>
      <c r="B19" s="25" t="s">
        <v>136</v>
      </c>
      <c r="C19" s="25" t="s">
        <v>84</v>
      </c>
      <c r="D19" s="25" t="s">
        <v>85</v>
      </c>
      <c r="E19" s="25" t="s">
        <v>136</v>
      </c>
      <c r="F19" s="25" t="s">
        <v>136</v>
      </c>
      <c r="G19" s="25" t="s">
        <v>80</v>
      </c>
      <c r="H19" s="25" t="s">
        <v>115</v>
      </c>
      <c r="I19" s="25" t="s">
        <v>152</v>
      </c>
      <c r="J19" s="26">
        <v>76858.570299999992</v>
      </c>
    </row>
    <row r="20" spans="1:10" x14ac:dyDescent="0.25">
      <c r="A20" s="25" t="s">
        <v>153</v>
      </c>
      <c r="B20" s="25" t="s">
        <v>136</v>
      </c>
      <c r="C20" s="25" t="s">
        <v>84</v>
      </c>
      <c r="D20" s="25" t="s">
        <v>85</v>
      </c>
      <c r="E20" s="25" t="s">
        <v>136</v>
      </c>
      <c r="F20" s="25" t="s">
        <v>136</v>
      </c>
      <c r="G20" s="25" t="s">
        <v>80</v>
      </c>
      <c r="H20" s="25" t="s">
        <v>114</v>
      </c>
      <c r="I20" s="25" t="s">
        <v>152</v>
      </c>
      <c r="J20" s="26">
        <v>27202.875463492062</v>
      </c>
    </row>
    <row r="21" spans="1:10" x14ac:dyDescent="0.25">
      <c r="A21" s="25" t="s">
        <v>153</v>
      </c>
      <c r="B21" s="25" t="s">
        <v>136</v>
      </c>
      <c r="C21" s="25" t="s">
        <v>84</v>
      </c>
      <c r="D21" s="25" t="s">
        <v>85</v>
      </c>
      <c r="E21" s="25" t="s">
        <v>86</v>
      </c>
      <c r="F21" s="25" t="s">
        <v>87</v>
      </c>
      <c r="G21" s="25" t="s">
        <v>80</v>
      </c>
      <c r="H21" s="25" t="s">
        <v>117</v>
      </c>
      <c r="I21" s="25" t="s">
        <v>152</v>
      </c>
      <c r="J21" s="26">
        <v>6.3500999999999994</v>
      </c>
    </row>
    <row r="22" spans="1:10" x14ac:dyDescent="0.25">
      <c r="A22" s="25" t="s">
        <v>153</v>
      </c>
      <c r="B22" s="25" t="s">
        <v>136</v>
      </c>
      <c r="C22" s="25" t="s">
        <v>84</v>
      </c>
      <c r="D22" s="25" t="s">
        <v>85</v>
      </c>
      <c r="E22" s="25" t="s">
        <v>88</v>
      </c>
      <c r="F22" s="25" t="s">
        <v>89</v>
      </c>
      <c r="G22" s="25" t="s">
        <v>80</v>
      </c>
      <c r="H22" s="25" t="s">
        <v>115</v>
      </c>
      <c r="I22" s="25" t="s">
        <v>152</v>
      </c>
      <c r="J22" s="26">
        <v>1146.6701</v>
      </c>
    </row>
    <row r="23" spans="1:10" x14ac:dyDescent="0.25">
      <c r="A23" s="25" t="s">
        <v>153</v>
      </c>
      <c r="B23" s="25" t="s">
        <v>136</v>
      </c>
      <c r="C23" s="25" t="s">
        <v>84</v>
      </c>
      <c r="D23" s="25" t="s">
        <v>90</v>
      </c>
      <c r="E23" s="25" t="s">
        <v>136</v>
      </c>
      <c r="F23" s="25" t="s">
        <v>136</v>
      </c>
      <c r="G23" s="25" t="s">
        <v>80</v>
      </c>
      <c r="H23" s="25" t="s">
        <v>116</v>
      </c>
      <c r="I23" s="25" t="s">
        <v>152</v>
      </c>
      <c r="J23" s="26">
        <v>-6.4004096262160637</v>
      </c>
    </row>
    <row r="24" spans="1:10" x14ac:dyDescent="0.25">
      <c r="A24" s="25" t="s">
        <v>153</v>
      </c>
      <c r="B24" s="25" t="s">
        <v>136</v>
      </c>
      <c r="C24" s="25" t="s">
        <v>84</v>
      </c>
      <c r="D24" s="25" t="s">
        <v>90</v>
      </c>
      <c r="E24" s="25" t="s">
        <v>136</v>
      </c>
      <c r="F24" s="25" t="s">
        <v>136</v>
      </c>
      <c r="G24" s="25" t="s">
        <v>80</v>
      </c>
      <c r="H24" s="25" t="s">
        <v>115</v>
      </c>
      <c r="I24" s="25" t="s">
        <v>152</v>
      </c>
      <c r="J24" s="26">
        <v>-1232.7456941113664</v>
      </c>
    </row>
    <row r="25" spans="1:10" x14ac:dyDescent="0.25">
      <c r="A25" s="25" t="s">
        <v>153</v>
      </c>
      <c r="B25" s="25" t="s">
        <v>136</v>
      </c>
      <c r="C25" s="25" t="s">
        <v>84</v>
      </c>
      <c r="D25" s="25" t="s">
        <v>90</v>
      </c>
      <c r="E25" s="25" t="s">
        <v>136</v>
      </c>
      <c r="F25" s="25" t="s">
        <v>136</v>
      </c>
      <c r="G25" s="25" t="s">
        <v>80</v>
      </c>
      <c r="H25" s="25" t="s">
        <v>114</v>
      </c>
      <c r="I25" s="25" t="s">
        <v>152</v>
      </c>
      <c r="J25" s="26">
        <v>8607.9375556694613</v>
      </c>
    </row>
    <row r="26" spans="1:10" x14ac:dyDescent="0.25">
      <c r="A26" s="25" t="s">
        <v>153</v>
      </c>
      <c r="B26" s="25" t="s">
        <v>136</v>
      </c>
      <c r="C26" s="25" t="s">
        <v>84</v>
      </c>
      <c r="D26" s="25" t="s">
        <v>90</v>
      </c>
      <c r="E26" s="25" t="s">
        <v>86</v>
      </c>
      <c r="F26" s="25" t="s">
        <v>87</v>
      </c>
      <c r="G26" s="25" t="s">
        <v>80</v>
      </c>
      <c r="H26" s="25" t="s">
        <v>117</v>
      </c>
      <c r="I26" s="25" t="s">
        <v>152</v>
      </c>
      <c r="J26" s="26">
        <v>-0.20481310803891459</v>
      </c>
    </row>
    <row r="27" spans="1:10" x14ac:dyDescent="0.25">
      <c r="A27" s="25" t="s">
        <v>153</v>
      </c>
      <c r="B27" s="25" t="s">
        <v>136</v>
      </c>
      <c r="C27" s="25" t="s">
        <v>84</v>
      </c>
      <c r="D27" s="25" t="s">
        <v>90</v>
      </c>
      <c r="E27" s="25" t="s">
        <v>88</v>
      </c>
      <c r="F27" s="25" t="s">
        <v>89</v>
      </c>
      <c r="G27" s="25" t="s">
        <v>80</v>
      </c>
      <c r="H27" s="25" t="s">
        <v>115</v>
      </c>
      <c r="I27" s="25" t="s">
        <v>152</v>
      </c>
      <c r="J27" s="26">
        <v>-17.810709379196183</v>
      </c>
    </row>
    <row r="28" spans="1:10" x14ac:dyDescent="0.25">
      <c r="A28" s="25" t="s">
        <v>153</v>
      </c>
      <c r="B28" s="25" t="s">
        <v>136</v>
      </c>
      <c r="C28" s="25" t="s">
        <v>84</v>
      </c>
      <c r="D28" s="25" t="s">
        <v>91</v>
      </c>
      <c r="E28" s="25" t="s">
        <v>136</v>
      </c>
      <c r="F28" s="25" t="s">
        <v>136</v>
      </c>
      <c r="G28" s="25" t="s">
        <v>80</v>
      </c>
      <c r="H28" s="25" t="s">
        <v>116</v>
      </c>
      <c r="I28" s="25" t="s">
        <v>152</v>
      </c>
      <c r="J28" s="26">
        <v>-6.4004096262160637</v>
      </c>
    </row>
    <row r="29" spans="1:10" x14ac:dyDescent="0.25">
      <c r="A29" s="25" t="s">
        <v>153</v>
      </c>
      <c r="B29" s="25" t="s">
        <v>136</v>
      </c>
      <c r="C29" s="25" t="s">
        <v>84</v>
      </c>
      <c r="D29" s="25" t="s">
        <v>91</v>
      </c>
      <c r="E29" s="25" t="s">
        <v>136</v>
      </c>
      <c r="F29" s="25" t="s">
        <v>136</v>
      </c>
      <c r="G29" s="25" t="s">
        <v>80</v>
      </c>
      <c r="H29" s="25" t="s">
        <v>115</v>
      </c>
      <c r="I29" s="25" t="s">
        <v>152</v>
      </c>
      <c r="J29" s="26">
        <v>-2144.5012446967962</v>
      </c>
    </row>
    <row r="30" spans="1:10" x14ac:dyDescent="0.25">
      <c r="A30" s="25" t="s">
        <v>153</v>
      </c>
      <c r="B30" s="25" t="s">
        <v>136</v>
      </c>
      <c r="C30" s="25" t="s">
        <v>84</v>
      </c>
      <c r="D30" s="25" t="s">
        <v>91</v>
      </c>
      <c r="E30" s="25" t="s">
        <v>136</v>
      </c>
      <c r="F30" s="25" t="s">
        <v>136</v>
      </c>
      <c r="G30" s="25" t="s">
        <v>80</v>
      </c>
      <c r="H30" s="25" t="s">
        <v>114</v>
      </c>
      <c r="I30" s="25" t="s">
        <v>152</v>
      </c>
      <c r="J30" s="26">
        <v>7962.549826087451</v>
      </c>
    </row>
    <row r="31" spans="1:10" x14ac:dyDescent="0.25">
      <c r="A31" s="25" t="s">
        <v>153</v>
      </c>
      <c r="B31" s="25" t="s">
        <v>136</v>
      </c>
      <c r="C31" s="25" t="s">
        <v>84</v>
      </c>
      <c r="D31" s="25" t="s">
        <v>91</v>
      </c>
      <c r="E31" s="25" t="s">
        <v>86</v>
      </c>
      <c r="F31" s="25" t="s">
        <v>87</v>
      </c>
      <c r="G31" s="25" t="s">
        <v>80</v>
      </c>
      <c r="H31" s="25" t="s">
        <v>117</v>
      </c>
      <c r="I31" s="25" t="s">
        <v>152</v>
      </c>
      <c r="J31" s="26">
        <v>-0.20481310803891459</v>
      </c>
    </row>
    <row r="32" spans="1:10" x14ac:dyDescent="0.25">
      <c r="A32" s="25" t="s">
        <v>153</v>
      </c>
      <c r="B32" s="25" t="s">
        <v>136</v>
      </c>
      <c r="C32" s="25" t="s">
        <v>84</v>
      </c>
      <c r="D32" s="25" t="s">
        <v>91</v>
      </c>
      <c r="E32" s="25" t="s">
        <v>88</v>
      </c>
      <c r="F32" s="25" t="s">
        <v>89</v>
      </c>
      <c r="G32" s="25" t="s">
        <v>80</v>
      </c>
      <c r="H32" s="25" t="s">
        <v>115</v>
      </c>
      <c r="I32" s="25" t="s">
        <v>152</v>
      </c>
      <c r="J32" s="26">
        <v>-31.838345478906998</v>
      </c>
    </row>
    <row r="33" spans="1:10" x14ac:dyDescent="0.25">
      <c r="A33" s="25" t="s">
        <v>153</v>
      </c>
      <c r="B33" s="25" t="s">
        <v>136</v>
      </c>
      <c r="C33" s="25" t="s">
        <v>84</v>
      </c>
      <c r="D33" s="25" t="s">
        <v>92</v>
      </c>
      <c r="E33" s="25" t="s">
        <v>136</v>
      </c>
      <c r="F33" s="25" t="s">
        <v>136</v>
      </c>
      <c r="G33" s="25" t="s">
        <v>80</v>
      </c>
      <c r="H33" s="25" t="s">
        <v>116</v>
      </c>
      <c r="I33" s="25" t="s">
        <v>152</v>
      </c>
      <c r="J33" s="26">
        <v>-16.001024065540157</v>
      </c>
    </row>
    <row r="34" spans="1:10" x14ac:dyDescent="0.25">
      <c r="A34" s="25" t="s">
        <v>153</v>
      </c>
      <c r="B34" s="25" t="s">
        <v>136</v>
      </c>
      <c r="C34" s="25" t="s">
        <v>84</v>
      </c>
      <c r="D34" s="25" t="s">
        <v>92</v>
      </c>
      <c r="E34" s="25" t="s">
        <v>136</v>
      </c>
      <c r="F34" s="25" t="s">
        <v>136</v>
      </c>
      <c r="G34" s="25" t="s">
        <v>80</v>
      </c>
      <c r="H34" s="25" t="s">
        <v>115</v>
      </c>
      <c r="I34" s="25" t="s">
        <v>152</v>
      </c>
      <c r="J34" s="26">
        <v>-3081.8642352784159</v>
      </c>
    </row>
    <row r="35" spans="1:10" x14ac:dyDescent="0.25">
      <c r="A35" s="25" t="s">
        <v>153</v>
      </c>
      <c r="B35" s="25" t="s">
        <v>136</v>
      </c>
      <c r="C35" s="25" t="s">
        <v>84</v>
      </c>
      <c r="D35" s="25" t="s">
        <v>92</v>
      </c>
      <c r="E35" s="25" t="s">
        <v>136</v>
      </c>
      <c r="F35" s="25" t="s">
        <v>136</v>
      </c>
      <c r="G35" s="25" t="s">
        <v>80</v>
      </c>
      <c r="H35" s="25" t="s">
        <v>114</v>
      </c>
      <c r="I35" s="25" t="s">
        <v>152</v>
      </c>
      <c r="J35" s="26">
        <v>21519.843889173666</v>
      </c>
    </row>
    <row r="36" spans="1:10" x14ac:dyDescent="0.25">
      <c r="A36" s="25" t="s">
        <v>153</v>
      </c>
      <c r="B36" s="25" t="s">
        <v>136</v>
      </c>
      <c r="C36" s="25" t="s">
        <v>84</v>
      </c>
      <c r="D36" s="25" t="s">
        <v>92</v>
      </c>
      <c r="E36" s="25" t="s">
        <v>86</v>
      </c>
      <c r="F36" s="25" t="s">
        <v>87</v>
      </c>
      <c r="G36" s="25" t="s">
        <v>80</v>
      </c>
      <c r="H36" s="25" t="s">
        <v>117</v>
      </c>
      <c r="I36" s="25" t="s">
        <v>152</v>
      </c>
      <c r="J36" s="26">
        <v>-0.51203277009728643</v>
      </c>
    </row>
    <row r="37" spans="1:10" x14ac:dyDescent="0.25">
      <c r="A37" s="25" t="s">
        <v>153</v>
      </c>
      <c r="B37" s="25" t="s">
        <v>136</v>
      </c>
      <c r="C37" s="25" t="s">
        <v>84</v>
      </c>
      <c r="D37" s="25" t="s">
        <v>92</v>
      </c>
      <c r="E37" s="25" t="s">
        <v>88</v>
      </c>
      <c r="F37" s="25" t="s">
        <v>89</v>
      </c>
      <c r="G37" s="25" t="s">
        <v>80</v>
      </c>
      <c r="H37" s="25" t="s">
        <v>115</v>
      </c>
      <c r="I37" s="25" t="s">
        <v>152</v>
      </c>
      <c r="J37" s="26">
        <v>-44.526773447990458</v>
      </c>
    </row>
    <row r="38" spans="1:10" x14ac:dyDescent="0.25">
      <c r="A38" s="25" t="s">
        <v>153</v>
      </c>
      <c r="B38" s="25" t="s">
        <v>136</v>
      </c>
      <c r="C38" s="25" t="s">
        <v>84</v>
      </c>
      <c r="D38" s="25" t="s">
        <v>93</v>
      </c>
      <c r="E38" s="25" t="s">
        <v>136</v>
      </c>
      <c r="F38" s="25" t="s">
        <v>136</v>
      </c>
      <c r="G38" s="25" t="s">
        <v>80</v>
      </c>
      <c r="H38" s="25" t="s">
        <v>116</v>
      </c>
      <c r="I38" s="25" t="s">
        <v>152</v>
      </c>
      <c r="J38" s="26">
        <v>-12.800819252432127</v>
      </c>
    </row>
    <row r="39" spans="1:10" x14ac:dyDescent="0.25">
      <c r="A39" s="25" t="s">
        <v>153</v>
      </c>
      <c r="B39" s="25" t="s">
        <v>136</v>
      </c>
      <c r="C39" s="25" t="s">
        <v>84</v>
      </c>
      <c r="D39" s="25" t="s">
        <v>93</v>
      </c>
      <c r="E39" s="25" t="s">
        <v>136</v>
      </c>
      <c r="F39" s="25" t="s">
        <v>136</v>
      </c>
      <c r="G39" s="25" t="s">
        <v>80</v>
      </c>
      <c r="H39" s="25" t="s">
        <v>115</v>
      </c>
      <c r="I39" s="25" t="s">
        <v>152</v>
      </c>
      <c r="J39" s="26">
        <v>-4289.0024893935915</v>
      </c>
    </row>
    <row r="40" spans="1:10" x14ac:dyDescent="0.25">
      <c r="A40" s="25" t="s">
        <v>153</v>
      </c>
      <c r="B40" s="25" t="s">
        <v>136</v>
      </c>
      <c r="C40" s="25" t="s">
        <v>84</v>
      </c>
      <c r="D40" s="25" t="s">
        <v>93</v>
      </c>
      <c r="E40" s="25" t="s">
        <v>136</v>
      </c>
      <c r="F40" s="25" t="s">
        <v>136</v>
      </c>
      <c r="G40" s="25" t="s">
        <v>80</v>
      </c>
      <c r="H40" s="25" t="s">
        <v>114</v>
      </c>
      <c r="I40" s="25" t="s">
        <v>152</v>
      </c>
      <c r="J40" s="26">
        <v>15925.099652174915</v>
      </c>
    </row>
    <row r="41" spans="1:10" x14ac:dyDescent="0.25">
      <c r="A41" s="25" t="s">
        <v>153</v>
      </c>
      <c r="B41" s="25" t="s">
        <v>136</v>
      </c>
      <c r="C41" s="25" t="s">
        <v>84</v>
      </c>
      <c r="D41" s="25" t="s">
        <v>93</v>
      </c>
      <c r="E41" s="25" t="s">
        <v>86</v>
      </c>
      <c r="F41" s="25" t="s">
        <v>87</v>
      </c>
      <c r="G41" s="25" t="s">
        <v>80</v>
      </c>
      <c r="H41" s="25" t="s">
        <v>117</v>
      </c>
      <c r="I41" s="25" t="s">
        <v>152</v>
      </c>
      <c r="J41" s="26">
        <v>-0.40962621607782917</v>
      </c>
    </row>
    <row r="42" spans="1:10" x14ac:dyDescent="0.25">
      <c r="A42" s="25" t="s">
        <v>153</v>
      </c>
      <c r="B42" s="25" t="s">
        <v>136</v>
      </c>
      <c r="C42" s="25" t="s">
        <v>84</v>
      </c>
      <c r="D42" s="25" t="s">
        <v>93</v>
      </c>
      <c r="E42" s="25" t="s">
        <v>88</v>
      </c>
      <c r="F42" s="25" t="s">
        <v>89</v>
      </c>
      <c r="G42" s="25" t="s">
        <v>80</v>
      </c>
      <c r="H42" s="25" t="s">
        <v>115</v>
      </c>
      <c r="I42" s="25" t="s">
        <v>152</v>
      </c>
      <c r="J42" s="26">
        <v>-63.676690957814003</v>
      </c>
    </row>
    <row r="43" spans="1:10" x14ac:dyDescent="0.25">
      <c r="A43" s="25" t="s">
        <v>153</v>
      </c>
      <c r="B43" s="25" t="s">
        <v>136</v>
      </c>
      <c r="C43" s="25" t="s">
        <v>78</v>
      </c>
      <c r="D43" s="25" t="s">
        <v>94</v>
      </c>
      <c r="E43" s="25" t="s">
        <v>136</v>
      </c>
      <c r="F43" s="25" t="s">
        <v>136</v>
      </c>
      <c r="G43" s="25" t="s">
        <v>80</v>
      </c>
      <c r="H43" s="25" t="s">
        <v>116</v>
      </c>
      <c r="I43" s="25" t="s">
        <v>152</v>
      </c>
      <c r="J43" s="26">
        <v>-6.4004096262160637</v>
      </c>
    </row>
    <row r="44" spans="1:10" x14ac:dyDescent="0.25">
      <c r="A44" s="25" t="s">
        <v>153</v>
      </c>
      <c r="B44" s="25" t="s">
        <v>136</v>
      </c>
      <c r="C44" s="25" t="s">
        <v>78</v>
      </c>
      <c r="D44" s="25" t="s">
        <v>94</v>
      </c>
      <c r="E44" s="25" t="s">
        <v>136</v>
      </c>
      <c r="F44" s="25" t="s">
        <v>136</v>
      </c>
      <c r="G44" s="25" t="s">
        <v>80</v>
      </c>
      <c r="H44" s="25" t="s">
        <v>115</v>
      </c>
      <c r="I44" s="25" t="s">
        <v>152</v>
      </c>
      <c r="J44" s="26">
        <v>-6015.9938032987648</v>
      </c>
    </row>
    <row r="45" spans="1:10" x14ac:dyDescent="0.25">
      <c r="A45" s="25" t="s">
        <v>153</v>
      </c>
      <c r="B45" s="25" t="s">
        <v>136</v>
      </c>
      <c r="C45" s="25" t="s">
        <v>78</v>
      </c>
      <c r="D45" s="25" t="s">
        <v>94</v>
      </c>
      <c r="E45" s="25" t="s">
        <v>136</v>
      </c>
      <c r="F45" s="25" t="s">
        <v>136</v>
      </c>
      <c r="G45" s="25" t="s">
        <v>80</v>
      </c>
      <c r="H45" s="25" t="s">
        <v>114</v>
      </c>
      <c r="I45" s="25" t="s">
        <v>152</v>
      </c>
      <c r="J45" s="26">
        <v>-29747.517919805028</v>
      </c>
    </row>
    <row r="46" spans="1:10" x14ac:dyDescent="0.25">
      <c r="A46" s="25" t="s">
        <v>153</v>
      </c>
      <c r="B46" s="25" t="s">
        <v>136</v>
      </c>
      <c r="C46" s="25" t="s">
        <v>78</v>
      </c>
      <c r="D46" s="25" t="s">
        <v>94</v>
      </c>
      <c r="E46" s="25" t="s">
        <v>86</v>
      </c>
      <c r="F46" s="25" t="s">
        <v>87</v>
      </c>
      <c r="G46" s="25" t="s">
        <v>80</v>
      </c>
      <c r="H46" s="25" t="s">
        <v>117</v>
      </c>
      <c r="I46" s="25" t="s">
        <v>152</v>
      </c>
      <c r="J46" s="26">
        <v>-0.20481310803891459</v>
      </c>
    </row>
    <row r="47" spans="1:10" x14ac:dyDescent="0.25">
      <c r="A47" s="25" t="s">
        <v>153</v>
      </c>
      <c r="B47" s="25" t="s">
        <v>136</v>
      </c>
      <c r="C47" s="25" t="s">
        <v>78</v>
      </c>
      <c r="D47" s="25" t="s">
        <v>94</v>
      </c>
      <c r="E47" s="25" t="s">
        <v>88</v>
      </c>
      <c r="F47" s="25" t="s">
        <v>89</v>
      </c>
      <c r="G47" s="25" t="s">
        <v>80</v>
      </c>
      <c r="H47" s="25" t="s">
        <v>115</v>
      </c>
      <c r="I47" s="25" t="s">
        <v>152</v>
      </c>
      <c r="J47" s="26">
        <v>-91.402434493705044</v>
      </c>
    </row>
    <row r="48" spans="1:10" x14ac:dyDescent="0.25">
      <c r="A48" s="25" t="s">
        <v>153</v>
      </c>
      <c r="B48" s="25" t="s">
        <v>136</v>
      </c>
      <c r="C48" s="25" t="s">
        <v>78</v>
      </c>
      <c r="D48" s="25" t="s">
        <v>95</v>
      </c>
      <c r="E48" s="25" t="s">
        <v>136</v>
      </c>
      <c r="F48" s="25" t="s">
        <v>136</v>
      </c>
      <c r="G48" s="25" t="s">
        <v>80</v>
      </c>
      <c r="H48" s="25" t="s">
        <v>116</v>
      </c>
      <c r="I48" s="25" t="s">
        <v>152</v>
      </c>
      <c r="J48" s="26">
        <v>-12.800819252432127</v>
      </c>
    </row>
    <row r="49" spans="1:10" x14ac:dyDescent="0.25">
      <c r="A49" s="25" t="s">
        <v>153</v>
      </c>
      <c r="B49" s="25" t="s">
        <v>136</v>
      </c>
      <c r="C49" s="25" t="s">
        <v>78</v>
      </c>
      <c r="D49" s="25" t="s">
        <v>95</v>
      </c>
      <c r="E49" s="25" t="s">
        <v>136</v>
      </c>
      <c r="F49" s="25" t="s">
        <v>136</v>
      </c>
      <c r="G49" s="25" t="s">
        <v>80</v>
      </c>
      <c r="H49" s="25" t="s">
        <v>115</v>
      </c>
      <c r="I49" s="25" t="s">
        <v>152</v>
      </c>
      <c r="J49" s="26">
        <v>-4602.7946952333068</v>
      </c>
    </row>
    <row r="50" spans="1:10" x14ac:dyDescent="0.25">
      <c r="A50" s="25" t="s">
        <v>153</v>
      </c>
      <c r="B50" s="25" t="s">
        <v>136</v>
      </c>
      <c r="C50" s="25" t="s">
        <v>78</v>
      </c>
      <c r="D50" s="25" t="s">
        <v>95</v>
      </c>
      <c r="E50" s="25" t="s">
        <v>136</v>
      </c>
      <c r="F50" s="25" t="s">
        <v>136</v>
      </c>
      <c r="G50" s="25" t="s">
        <v>80</v>
      </c>
      <c r="H50" s="25" t="s">
        <v>114</v>
      </c>
      <c r="I50" s="25" t="s">
        <v>152</v>
      </c>
      <c r="J50" s="26">
        <v>-1083.6258490322589</v>
      </c>
    </row>
    <row r="51" spans="1:10" x14ac:dyDescent="0.25">
      <c r="A51" s="25" t="s">
        <v>153</v>
      </c>
      <c r="B51" s="25" t="s">
        <v>136</v>
      </c>
      <c r="C51" s="25" t="s">
        <v>78</v>
      </c>
      <c r="D51" s="25" t="s">
        <v>95</v>
      </c>
      <c r="E51" s="25" t="s">
        <v>86</v>
      </c>
      <c r="F51" s="25" t="s">
        <v>87</v>
      </c>
      <c r="G51" s="25" t="s">
        <v>80</v>
      </c>
      <c r="H51" s="25" t="s">
        <v>117</v>
      </c>
      <c r="I51" s="25" t="s">
        <v>152</v>
      </c>
      <c r="J51" s="26">
        <v>-0.40962621607782917</v>
      </c>
    </row>
    <row r="52" spans="1:10" x14ac:dyDescent="0.25">
      <c r="A52" s="25" t="s">
        <v>153</v>
      </c>
      <c r="B52" s="25" t="s">
        <v>136</v>
      </c>
      <c r="C52" s="25" t="s">
        <v>78</v>
      </c>
      <c r="D52" s="25" t="s">
        <v>95</v>
      </c>
      <c r="E52" s="25" t="s">
        <v>88</v>
      </c>
      <c r="F52" s="25" t="s">
        <v>89</v>
      </c>
      <c r="G52" s="25" t="s">
        <v>80</v>
      </c>
      <c r="H52" s="25" t="s">
        <v>115</v>
      </c>
      <c r="I52" s="25" t="s">
        <v>152</v>
      </c>
      <c r="J52" s="26">
        <v>-68.504479361864554</v>
      </c>
    </row>
    <row r="53" spans="1:10" x14ac:dyDescent="0.25">
      <c r="A53" s="25" t="s">
        <v>153</v>
      </c>
      <c r="B53" s="25" t="s">
        <v>136</v>
      </c>
      <c r="C53" s="25" t="s">
        <v>78</v>
      </c>
      <c r="D53" s="25" t="s">
        <v>81</v>
      </c>
      <c r="E53" s="25" t="s">
        <v>136</v>
      </c>
      <c r="F53" s="25" t="s">
        <v>136</v>
      </c>
      <c r="G53" s="25" t="s">
        <v>80</v>
      </c>
      <c r="H53" s="25" t="s">
        <v>116</v>
      </c>
      <c r="I53" s="25" t="s">
        <v>152</v>
      </c>
      <c r="J53" s="26">
        <v>-3.2002048131080318</v>
      </c>
    </row>
    <row r="54" spans="1:10" x14ac:dyDescent="0.25">
      <c r="A54" s="25" t="s">
        <v>153</v>
      </c>
      <c r="B54" s="25" t="s">
        <v>136</v>
      </c>
      <c r="C54" s="25" t="s">
        <v>78</v>
      </c>
      <c r="D54" s="25" t="s">
        <v>81</v>
      </c>
      <c r="E54" s="25" t="s">
        <v>136</v>
      </c>
      <c r="F54" s="25" t="s">
        <v>136</v>
      </c>
      <c r="G54" s="25" t="s">
        <v>80</v>
      </c>
      <c r="H54" s="25" t="s">
        <v>115</v>
      </c>
      <c r="I54" s="25" t="s">
        <v>152</v>
      </c>
      <c r="J54" s="26">
        <v>-1150.6986738083267</v>
      </c>
    </row>
    <row r="55" spans="1:10" x14ac:dyDescent="0.25">
      <c r="A55" s="25" t="s">
        <v>153</v>
      </c>
      <c r="B55" s="25" t="s">
        <v>136</v>
      </c>
      <c r="C55" s="25" t="s">
        <v>78</v>
      </c>
      <c r="D55" s="25" t="s">
        <v>81</v>
      </c>
      <c r="E55" s="25" t="s">
        <v>136</v>
      </c>
      <c r="F55" s="25" t="s">
        <v>136</v>
      </c>
      <c r="G55" s="25" t="s">
        <v>80</v>
      </c>
      <c r="H55" s="25" t="s">
        <v>114</v>
      </c>
      <c r="I55" s="25" t="s">
        <v>152</v>
      </c>
      <c r="J55" s="26">
        <v>-270.90646225806802</v>
      </c>
    </row>
    <row r="56" spans="1:10" x14ac:dyDescent="0.25">
      <c r="A56" s="25" t="s">
        <v>153</v>
      </c>
      <c r="B56" s="25" t="s">
        <v>136</v>
      </c>
      <c r="C56" s="25" t="s">
        <v>78</v>
      </c>
      <c r="D56" s="25" t="s">
        <v>81</v>
      </c>
      <c r="E56" s="25" t="s">
        <v>86</v>
      </c>
      <c r="F56" s="25" t="s">
        <v>87</v>
      </c>
      <c r="G56" s="25" t="s">
        <v>80</v>
      </c>
      <c r="H56" s="25" t="s">
        <v>117</v>
      </c>
      <c r="I56" s="25" t="s">
        <v>152</v>
      </c>
      <c r="J56" s="26">
        <v>-0.10240655401945729</v>
      </c>
    </row>
    <row r="57" spans="1:10" x14ac:dyDescent="0.25">
      <c r="A57" s="25" t="s">
        <v>153</v>
      </c>
      <c r="B57" s="25" t="s">
        <v>136</v>
      </c>
      <c r="C57" s="25" t="s">
        <v>78</v>
      </c>
      <c r="D57" s="25" t="s">
        <v>81</v>
      </c>
      <c r="E57" s="25" t="s">
        <v>88</v>
      </c>
      <c r="F57" s="25" t="s">
        <v>89</v>
      </c>
      <c r="G57" s="25" t="s">
        <v>80</v>
      </c>
      <c r="H57" s="25" t="s">
        <v>115</v>
      </c>
      <c r="I57" s="25" t="s">
        <v>152</v>
      </c>
      <c r="J57" s="26">
        <v>-17.126119840466139</v>
      </c>
    </row>
    <row r="58" spans="1:10" x14ac:dyDescent="0.25">
      <c r="A58" s="25" t="s">
        <v>153</v>
      </c>
      <c r="B58" s="25" t="s">
        <v>136</v>
      </c>
      <c r="C58" s="25" t="s">
        <v>78</v>
      </c>
      <c r="D58" s="25" t="s">
        <v>96</v>
      </c>
      <c r="E58" s="25" t="s">
        <v>136</v>
      </c>
      <c r="F58" s="25" t="s">
        <v>136</v>
      </c>
      <c r="G58" s="25" t="s">
        <v>80</v>
      </c>
      <c r="H58" s="25" t="s">
        <v>116</v>
      </c>
      <c r="I58" s="25" t="s">
        <v>152</v>
      </c>
      <c r="J58" s="26">
        <v>-9.6006144393240955</v>
      </c>
    </row>
    <row r="59" spans="1:10" x14ac:dyDescent="0.25">
      <c r="A59" s="25" t="s">
        <v>153</v>
      </c>
      <c r="B59" s="25" t="s">
        <v>136</v>
      </c>
      <c r="C59" s="25" t="s">
        <v>78</v>
      </c>
      <c r="D59" s="25" t="s">
        <v>96</v>
      </c>
      <c r="E59" s="25" t="s">
        <v>136</v>
      </c>
      <c r="F59" s="25" t="s">
        <v>136</v>
      </c>
      <c r="G59" s="25" t="s">
        <v>80</v>
      </c>
      <c r="H59" s="25" t="s">
        <v>115</v>
      </c>
      <c r="I59" s="25" t="s">
        <v>152</v>
      </c>
      <c r="J59" s="26">
        <v>-4656.5077133154873</v>
      </c>
    </row>
    <row r="60" spans="1:10" x14ac:dyDescent="0.25">
      <c r="A60" s="25" t="s">
        <v>153</v>
      </c>
      <c r="B60" s="25" t="s">
        <v>136</v>
      </c>
      <c r="C60" s="25" t="s">
        <v>78</v>
      </c>
      <c r="D60" s="25" t="s">
        <v>96</v>
      </c>
      <c r="E60" s="25" t="s">
        <v>136</v>
      </c>
      <c r="F60" s="25" t="s">
        <v>136</v>
      </c>
      <c r="G60" s="25" t="s">
        <v>80</v>
      </c>
      <c r="H60" s="25" t="s">
        <v>114</v>
      </c>
      <c r="I60" s="25" t="s">
        <v>152</v>
      </c>
      <c r="J60" s="26">
        <v>-3785.1630610091279</v>
      </c>
    </row>
    <row r="61" spans="1:10" x14ac:dyDescent="0.25">
      <c r="A61" s="25" t="s">
        <v>153</v>
      </c>
      <c r="B61" s="25" t="s">
        <v>136</v>
      </c>
      <c r="C61" s="25" t="s">
        <v>78</v>
      </c>
      <c r="D61" s="25" t="s">
        <v>96</v>
      </c>
      <c r="E61" s="25" t="s">
        <v>86</v>
      </c>
      <c r="F61" s="25" t="s">
        <v>87</v>
      </c>
      <c r="G61" s="25" t="s">
        <v>80</v>
      </c>
      <c r="H61" s="25" t="s">
        <v>117</v>
      </c>
      <c r="I61" s="25" t="s">
        <v>152</v>
      </c>
      <c r="J61" s="26">
        <v>-0.30721966205837187</v>
      </c>
    </row>
    <row r="62" spans="1:10" x14ac:dyDescent="0.25">
      <c r="A62" s="25" t="s">
        <v>153</v>
      </c>
      <c r="B62" s="25" t="s">
        <v>136</v>
      </c>
      <c r="C62" s="25" t="s">
        <v>78</v>
      </c>
      <c r="D62" s="25" t="s">
        <v>96</v>
      </c>
      <c r="E62" s="25" t="s">
        <v>88</v>
      </c>
      <c r="F62" s="25" t="s">
        <v>89</v>
      </c>
      <c r="G62" s="25" t="s">
        <v>80</v>
      </c>
      <c r="H62" s="25" t="s">
        <v>115</v>
      </c>
      <c r="I62" s="25" t="s">
        <v>152</v>
      </c>
      <c r="J62" s="26">
        <v>-69.908599252024572</v>
      </c>
    </row>
    <row r="63" spans="1:10" x14ac:dyDescent="0.25">
      <c r="A63" s="25" t="s">
        <v>153</v>
      </c>
      <c r="B63" s="25" t="s">
        <v>136</v>
      </c>
      <c r="C63" s="25" t="s">
        <v>82</v>
      </c>
      <c r="D63" s="25" t="s">
        <v>97</v>
      </c>
      <c r="E63" s="25" t="s">
        <v>136</v>
      </c>
      <c r="F63" s="25" t="s">
        <v>136</v>
      </c>
      <c r="G63" s="25" t="s">
        <v>80</v>
      </c>
      <c r="H63" s="25" t="s">
        <v>116</v>
      </c>
      <c r="I63" s="25" t="s">
        <v>152</v>
      </c>
      <c r="J63" s="26">
        <v>-16.001024065540157</v>
      </c>
    </row>
    <row r="64" spans="1:10" x14ac:dyDescent="0.25">
      <c r="A64" s="25" t="s">
        <v>153</v>
      </c>
      <c r="B64" s="25" t="s">
        <v>136</v>
      </c>
      <c r="C64" s="25" t="s">
        <v>82</v>
      </c>
      <c r="D64" s="25" t="s">
        <v>97</v>
      </c>
      <c r="E64" s="25" t="s">
        <v>136</v>
      </c>
      <c r="F64" s="25" t="s">
        <v>136</v>
      </c>
      <c r="G64" s="25" t="s">
        <v>80</v>
      </c>
      <c r="H64" s="25" t="s">
        <v>115</v>
      </c>
      <c r="I64" s="25" t="s">
        <v>152</v>
      </c>
      <c r="J64" s="26">
        <v>-4386.6053474282717</v>
      </c>
    </row>
    <row r="65" spans="1:10" x14ac:dyDescent="0.25">
      <c r="A65" s="25" t="s">
        <v>153</v>
      </c>
      <c r="B65" s="25" t="s">
        <v>136</v>
      </c>
      <c r="C65" s="25" t="s">
        <v>82</v>
      </c>
      <c r="D65" s="25" t="s">
        <v>97</v>
      </c>
      <c r="E65" s="25" t="s">
        <v>136</v>
      </c>
      <c r="F65" s="25" t="s">
        <v>136</v>
      </c>
      <c r="G65" s="25" t="s">
        <v>80</v>
      </c>
      <c r="H65" s="25" t="s">
        <v>114</v>
      </c>
      <c r="I65" s="25" t="s">
        <v>152</v>
      </c>
      <c r="J65" s="26">
        <v>13928.510818998559</v>
      </c>
    </row>
    <row r="66" spans="1:10" x14ac:dyDescent="0.25">
      <c r="A66" s="25" t="s">
        <v>153</v>
      </c>
      <c r="B66" s="25" t="s">
        <v>136</v>
      </c>
      <c r="C66" s="25" t="s">
        <v>82</v>
      </c>
      <c r="D66" s="25" t="s">
        <v>97</v>
      </c>
      <c r="E66" s="25" t="s">
        <v>86</v>
      </c>
      <c r="F66" s="25" t="s">
        <v>87</v>
      </c>
      <c r="G66" s="25" t="s">
        <v>80</v>
      </c>
      <c r="H66" s="25" t="s">
        <v>117</v>
      </c>
      <c r="I66" s="25" t="s">
        <v>152</v>
      </c>
      <c r="J66" s="26">
        <v>-0.51203277009728643</v>
      </c>
    </row>
    <row r="67" spans="1:10" x14ac:dyDescent="0.25">
      <c r="A67" s="25" t="s">
        <v>153</v>
      </c>
      <c r="B67" s="25" t="s">
        <v>136</v>
      </c>
      <c r="C67" s="25" t="s">
        <v>82</v>
      </c>
      <c r="D67" s="25" t="s">
        <v>97</v>
      </c>
      <c r="E67" s="25" t="s">
        <v>88</v>
      </c>
      <c r="F67" s="25" t="s">
        <v>89</v>
      </c>
      <c r="G67" s="25" t="s">
        <v>80</v>
      </c>
      <c r="H67" s="25" t="s">
        <v>115</v>
      </c>
      <c r="I67" s="25" t="s">
        <v>152</v>
      </c>
      <c r="J67" s="26">
        <v>-64.600611785271042</v>
      </c>
    </row>
    <row r="68" spans="1:10" x14ac:dyDescent="0.25">
      <c r="A68" s="25" t="s">
        <v>153</v>
      </c>
      <c r="B68" s="25" t="s">
        <v>136</v>
      </c>
      <c r="C68" s="25" t="s">
        <v>82</v>
      </c>
      <c r="D68" s="25" t="s">
        <v>83</v>
      </c>
      <c r="E68" s="25" t="s">
        <v>136</v>
      </c>
      <c r="F68" s="25" t="s">
        <v>136</v>
      </c>
      <c r="G68" s="25" t="s">
        <v>80</v>
      </c>
      <c r="H68" s="25" t="s">
        <v>116</v>
      </c>
      <c r="I68" s="25" t="s">
        <v>152</v>
      </c>
      <c r="J68" s="26">
        <v>-3.2002048131080318</v>
      </c>
    </row>
    <row r="69" spans="1:10" x14ac:dyDescent="0.25">
      <c r="A69" s="25" t="s">
        <v>153</v>
      </c>
      <c r="B69" s="25" t="s">
        <v>136</v>
      </c>
      <c r="C69" s="25" t="s">
        <v>82</v>
      </c>
      <c r="D69" s="25" t="s">
        <v>83</v>
      </c>
      <c r="E69" s="25" t="s">
        <v>136</v>
      </c>
      <c r="F69" s="25" t="s">
        <v>136</v>
      </c>
      <c r="G69" s="25" t="s">
        <v>80</v>
      </c>
      <c r="H69" s="25" t="s">
        <v>115</v>
      </c>
      <c r="I69" s="25" t="s">
        <v>152</v>
      </c>
      <c r="J69" s="26">
        <v>-1696.261395630017</v>
      </c>
    </row>
    <row r="70" spans="1:10" x14ac:dyDescent="0.25">
      <c r="A70" s="25" t="s">
        <v>153</v>
      </c>
      <c r="B70" s="25" t="s">
        <v>136</v>
      </c>
      <c r="C70" s="25" t="s">
        <v>82</v>
      </c>
      <c r="D70" s="25" t="s">
        <v>83</v>
      </c>
      <c r="E70" s="25" t="s">
        <v>136</v>
      </c>
      <c r="F70" s="25" t="s">
        <v>136</v>
      </c>
      <c r="G70" s="25" t="s">
        <v>80</v>
      </c>
      <c r="H70" s="25" t="s">
        <v>114</v>
      </c>
      <c r="I70" s="25" t="s">
        <v>152</v>
      </c>
      <c r="J70" s="26">
        <v>-6363.9193146961607</v>
      </c>
    </row>
    <row r="71" spans="1:10" x14ac:dyDescent="0.25">
      <c r="A71" s="25" t="s">
        <v>153</v>
      </c>
      <c r="B71" s="25" t="s">
        <v>136</v>
      </c>
      <c r="C71" s="25" t="s">
        <v>82</v>
      </c>
      <c r="D71" s="25" t="s">
        <v>83</v>
      </c>
      <c r="E71" s="25" t="s">
        <v>86</v>
      </c>
      <c r="F71" s="25" t="s">
        <v>87</v>
      </c>
      <c r="G71" s="25" t="s">
        <v>80</v>
      </c>
      <c r="H71" s="25" t="s">
        <v>117</v>
      </c>
      <c r="I71" s="25" t="s">
        <v>152</v>
      </c>
      <c r="J71" s="26">
        <v>-0.10240655401945729</v>
      </c>
    </row>
    <row r="72" spans="1:10" x14ac:dyDescent="0.25">
      <c r="A72" s="25" t="s">
        <v>153</v>
      </c>
      <c r="B72" s="25" t="s">
        <v>136</v>
      </c>
      <c r="C72" s="25" t="s">
        <v>82</v>
      </c>
      <c r="D72" s="25" t="s">
        <v>83</v>
      </c>
      <c r="E72" s="25" t="s">
        <v>88</v>
      </c>
      <c r="F72" s="25" t="s">
        <v>89</v>
      </c>
      <c r="G72" s="25" t="s">
        <v>80</v>
      </c>
      <c r="H72" s="25" t="s">
        <v>115</v>
      </c>
      <c r="I72" s="25" t="s">
        <v>152</v>
      </c>
      <c r="J72" s="26">
        <v>-25.519768035279476</v>
      </c>
    </row>
    <row r="73" spans="1:10" x14ac:dyDescent="0.25">
      <c r="A73" s="25" t="s">
        <v>153</v>
      </c>
      <c r="B73" s="25" t="s">
        <v>136</v>
      </c>
      <c r="C73" s="25" t="s">
        <v>82</v>
      </c>
      <c r="D73" s="25" t="s">
        <v>100</v>
      </c>
      <c r="E73" s="25" t="s">
        <v>136</v>
      </c>
      <c r="F73" s="25" t="s">
        <v>136</v>
      </c>
      <c r="G73" s="25" t="s">
        <v>80</v>
      </c>
      <c r="H73" s="25" t="s">
        <v>116</v>
      </c>
      <c r="I73" s="25" t="s">
        <v>152</v>
      </c>
      <c r="J73" s="26">
        <v>-9.6006144393240955</v>
      </c>
    </row>
    <row r="74" spans="1:10" x14ac:dyDescent="0.25">
      <c r="A74" s="25" t="s">
        <v>153</v>
      </c>
      <c r="B74" s="25" t="s">
        <v>136</v>
      </c>
      <c r="C74" s="25" t="s">
        <v>82</v>
      </c>
      <c r="D74" s="25" t="s">
        <v>100</v>
      </c>
      <c r="E74" s="25" t="s">
        <v>136</v>
      </c>
      <c r="F74" s="25" t="s">
        <v>136</v>
      </c>
      <c r="G74" s="25" t="s">
        <v>80</v>
      </c>
      <c r="H74" s="25" t="s">
        <v>117</v>
      </c>
      <c r="I74" s="25" t="s">
        <v>152</v>
      </c>
      <c r="J74" s="26">
        <v>-802274.99980500014</v>
      </c>
    </row>
    <row r="75" spans="1:10" x14ac:dyDescent="0.25">
      <c r="A75" s="25" t="s">
        <v>153</v>
      </c>
      <c r="B75" s="25" t="s">
        <v>136</v>
      </c>
      <c r="C75" s="25" t="s">
        <v>82</v>
      </c>
      <c r="D75" s="25" t="s">
        <v>100</v>
      </c>
      <c r="E75" s="25" t="s">
        <v>136</v>
      </c>
      <c r="F75" s="25" t="s">
        <v>136</v>
      </c>
      <c r="G75" s="25" t="s">
        <v>80</v>
      </c>
      <c r="H75" s="25" t="s">
        <v>115</v>
      </c>
      <c r="I75" s="25" t="s">
        <v>152</v>
      </c>
      <c r="J75" s="26">
        <v>-2629.2801131037418</v>
      </c>
    </row>
    <row r="76" spans="1:10" x14ac:dyDescent="0.25">
      <c r="A76" s="25" t="s">
        <v>153</v>
      </c>
      <c r="B76" s="25" t="s">
        <v>136</v>
      </c>
      <c r="C76" s="25" t="s">
        <v>82</v>
      </c>
      <c r="D76" s="25" t="s">
        <v>100</v>
      </c>
      <c r="E76" s="25" t="s">
        <v>136</v>
      </c>
      <c r="F76" s="25" t="s">
        <v>136</v>
      </c>
      <c r="G76" s="25" t="s">
        <v>80</v>
      </c>
      <c r="H76" s="25" t="s">
        <v>114</v>
      </c>
      <c r="I76" s="25" t="s">
        <v>152</v>
      </c>
      <c r="J76" s="26">
        <v>2962.3163906734076</v>
      </c>
    </row>
    <row r="77" spans="1:10" x14ac:dyDescent="0.25">
      <c r="A77" s="25" t="s">
        <v>153</v>
      </c>
      <c r="B77" s="25" t="s">
        <v>136</v>
      </c>
      <c r="C77" s="25" t="s">
        <v>82</v>
      </c>
      <c r="D77" s="25" t="s">
        <v>100</v>
      </c>
      <c r="E77" s="25" t="s">
        <v>86</v>
      </c>
      <c r="F77" s="25" t="s">
        <v>87</v>
      </c>
      <c r="G77" s="25" t="s">
        <v>80</v>
      </c>
      <c r="H77" s="25" t="s">
        <v>117</v>
      </c>
      <c r="I77" s="25" t="s">
        <v>152</v>
      </c>
      <c r="J77" s="26">
        <v>-0.30721966205837187</v>
      </c>
    </row>
    <row r="78" spans="1:10" x14ac:dyDescent="0.25">
      <c r="A78" s="25" t="s">
        <v>153</v>
      </c>
      <c r="B78" s="25" t="s">
        <v>136</v>
      </c>
      <c r="C78" s="25" t="s">
        <v>82</v>
      </c>
      <c r="D78" s="25" t="s">
        <v>100</v>
      </c>
      <c r="E78" s="25" t="s">
        <v>88</v>
      </c>
      <c r="F78" s="25" t="s">
        <v>89</v>
      </c>
      <c r="G78" s="25" t="s">
        <v>80</v>
      </c>
      <c r="H78" s="25" t="s">
        <v>115</v>
      </c>
      <c r="I78" s="25" t="s">
        <v>152</v>
      </c>
      <c r="J78" s="26">
        <v>-38.719086834138949</v>
      </c>
    </row>
    <row r="79" spans="1:10" x14ac:dyDescent="0.25">
      <c r="A79" s="25" t="s">
        <v>153</v>
      </c>
      <c r="B79" s="25" t="s">
        <v>136</v>
      </c>
      <c r="C79" s="25" t="s">
        <v>82</v>
      </c>
      <c r="D79" s="25" t="s">
        <v>98</v>
      </c>
      <c r="E79" s="25" t="s">
        <v>136</v>
      </c>
      <c r="F79" s="25" t="s">
        <v>136</v>
      </c>
      <c r="G79" s="25" t="s">
        <v>80</v>
      </c>
      <c r="H79" s="25" t="s">
        <v>116</v>
      </c>
      <c r="I79" s="25" t="s">
        <v>152</v>
      </c>
      <c r="J79" s="26">
        <v>-12.800819252432127</v>
      </c>
    </row>
    <row r="80" spans="1:10" x14ac:dyDescent="0.25">
      <c r="A80" s="25" t="s">
        <v>153</v>
      </c>
      <c r="B80" s="25" t="s">
        <v>136</v>
      </c>
      <c r="C80" s="25" t="s">
        <v>82</v>
      </c>
      <c r="D80" s="25" t="s">
        <v>98</v>
      </c>
      <c r="E80" s="25" t="s">
        <v>136</v>
      </c>
      <c r="F80" s="25" t="s">
        <v>136</v>
      </c>
      <c r="G80" s="25" t="s">
        <v>80</v>
      </c>
      <c r="H80" s="25" t="s">
        <v>115</v>
      </c>
      <c r="I80" s="25" t="s">
        <v>152</v>
      </c>
      <c r="J80" s="26">
        <v>-2321.1699059753814</v>
      </c>
    </row>
    <row r="81" spans="1:10" x14ac:dyDescent="0.25">
      <c r="A81" s="25" t="s">
        <v>153</v>
      </c>
      <c r="B81" s="25" t="s">
        <v>136</v>
      </c>
      <c r="C81" s="25" t="s">
        <v>82</v>
      </c>
      <c r="D81" s="25" t="s">
        <v>98</v>
      </c>
      <c r="E81" s="25" t="s">
        <v>136</v>
      </c>
      <c r="F81" s="25" t="s">
        <v>136</v>
      </c>
      <c r="G81" s="25" t="s">
        <v>80</v>
      </c>
      <c r="H81" s="25" t="s">
        <v>114</v>
      </c>
      <c r="I81" s="25" t="s">
        <v>152</v>
      </c>
      <c r="J81" s="26">
        <v>21442.79220050848</v>
      </c>
    </row>
    <row r="82" spans="1:10" x14ac:dyDescent="0.25">
      <c r="A82" s="25" t="s">
        <v>153</v>
      </c>
      <c r="B82" s="25" t="s">
        <v>136</v>
      </c>
      <c r="C82" s="25" t="s">
        <v>82</v>
      </c>
      <c r="D82" s="25" t="s">
        <v>98</v>
      </c>
      <c r="E82" s="25" t="s">
        <v>86</v>
      </c>
      <c r="F82" s="25" t="s">
        <v>87</v>
      </c>
      <c r="G82" s="25" t="s">
        <v>80</v>
      </c>
      <c r="H82" s="25" t="s">
        <v>117</v>
      </c>
      <c r="I82" s="25" t="s">
        <v>152</v>
      </c>
      <c r="J82" s="26">
        <v>-0.40962621607782917</v>
      </c>
    </row>
    <row r="83" spans="1:10" x14ac:dyDescent="0.25">
      <c r="A83" s="25" t="s">
        <v>153</v>
      </c>
      <c r="B83" s="25" t="s">
        <v>136</v>
      </c>
      <c r="C83" s="25" t="s">
        <v>82</v>
      </c>
      <c r="D83" s="25" t="s">
        <v>98</v>
      </c>
      <c r="E83" s="25" t="s">
        <v>88</v>
      </c>
      <c r="F83" s="25" t="s">
        <v>89</v>
      </c>
      <c r="G83" s="25" t="s">
        <v>80</v>
      </c>
      <c r="H83" s="25" t="s">
        <v>115</v>
      </c>
      <c r="I83" s="25" t="s">
        <v>152</v>
      </c>
      <c r="J83" s="26">
        <v>-33.400988915067785</v>
      </c>
    </row>
    <row r="84" spans="1:10" x14ac:dyDescent="0.25">
      <c r="A84" s="25" t="s">
        <v>153</v>
      </c>
      <c r="B84" s="25" t="s">
        <v>136</v>
      </c>
      <c r="C84" s="25" t="s">
        <v>82</v>
      </c>
      <c r="D84" s="25" t="s">
        <v>99</v>
      </c>
      <c r="E84" s="25" t="s">
        <v>136</v>
      </c>
      <c r="F84" s="25" t="s">
        <v>136</v>
      </c>
      <c r="G84" s="25" t="s">
        <v>80</v>
      </c>
      <c r="H84" s="25" t="s">
        <v>116</v>
      </c>
      <c r="I84" s="25" t="s">
        <v>152</v>
      </c>
      <c r="J84" s="26">
        <v>-28.801843317972285</v>
      </c>
    </row>
    <row r="85" spans="1:10" x14ac:dyDescent="0.25">
      <c r="A85" s="25" t="s">
        <v>153</v>
      </c>
      <c r="B85" s="25" t="s">
        <v>136</v>
      </c>
      <c r="C85" s="25" t="s">
        <v>82</v>
      </c>
      <c r="D85" s="25" t="s">
        <v>99</v>
      </c>
      <c r="E85" s="25" t="s">
        <v>136</v>
      </c>
      <c r="F85" s="25" t="s">
        <v>136</v>
      </c>
      <c r="G85" s="25" t="s">
        <v>80</v>
      </c>
      <c r="H85" s="25" t="s">
        <v>115</v>
      </c>
      <c r="I85" s="25" t="s">
        <v>152</v>
      </c>
      <c r="J85" s="26">
        <v>-5010.4690077361729</v>
      </c>
    </row>
    <row r="86" spans="1:10" x14ac:dyDescent="0.25">
      <c r="A86" s="25" t="s">
        <v>153</v>
      </c>
      <c r="B86" s="25" t="s">
        <v>136</v>
      </c>
      <c r="C86" s="25" t="s">
        <v>82</v>
      </c>
      <c r="D86" s="25" t="s">
        <v>99</v>
      </c>
      <c r="E86" s="25" t="s">
        <v>136</v>
      </c>
      <c r="F86" s="25" t="s">
        <v>136</v>
      </c>
      <c r="G86" s="25" t="s">
        <v>80</v>
      </c>
      <c r="H86" s="25" t="s">
        <v>114</v>
      </c>
      <c r="I86" s="25" t="s">
        <v>152</v>
      </c>
      <c r="J86" s="26">
        <v>50085.565227092207</v>
      </c>
    </row>
    <row r="87" spans="1:10" x14ac:dyDescent="0.25">
      <c r="A87" s="25" t="s">
        <v>153</v>
      </c>
      <c r="B87" s="25" t="s">
        <v>136</v>
      </c>
      <c r="C87" s="25" t="s">
        <v>82</v>
      </c>
      <c r="D87" s="25" t="s">
        <v>99</v>
      </c>
      <c r="E87" s="25" t="s">
        <v>86</v>
      </c>
      <c r="F87" s="25" t="s">
        <v>87</v>
      </c>
      <c r="G87" s="25" t="s">
        <v>80</v>
      </c>
      <c r="H87" s="25" t="s">
        <v>117</v>
      </c>
      <c r="I87" s="25" t="s">
        <v>152</v>
      </c>
      <c r="J87" s="26">
        <v>-0.92165898617511566</v>
      </c>
    </row>
    <row r="88" spans="1:10" x14ac:dyDescent="0.25">
      <c r="A88" s="25" t="s">
        <v>153</v>
      </c>
      <c r="B88" s="25" t="s">
        <v>136</v>
      </c>
      <c r="C88" s="25" t="s">
        <v>82</v>
      </c>
      <c r="D88" s="25" t="s">
        <v>99</v>
      </c>
      <c r="E88" s="25" t="s">
        <v>88</v>
      </c>
      <c r="F88" s="25" t="s">
        <v>89</v>
      </c>
      <c r="G88" s="25" t="s">
        <v>80</v>
      </c>
      <c r="H88" s="25" t="s">
        <v>115</v>
      </c>
      <c r="I88" s="25" t="s">
        <v>152</v>
      </c>
      <c r="J88" s="26">
        <v>-71.888028538697327</v>
      </c>
    </row>
    <row r="89" spans="1:10" x14ac:dyDescent="0.25">
      <c r="A89" s="25" t="s">
        <v>153</v>
      </c>
      <c r="B89" s="25" t="s">
        <v>136</v>
      </c>
      <c r="C89" s="25" t="s">
        <v>101</v>
      </c>
      <c r="D89" s="25" t="s">
        <v>102</v>
      </c>
      <c r="E89" s="25" t="s">
        <v>136</v>
      </c>
      <c r="F89" s="25" t="s">
        <v>136</v>
      </c>
      <c r="G89" s="25" t="s">
        <v>80</v>
      </c>
      <c r="H89" s="25" t="s">
        <v>116</v>
      </c>
      <c r="I89" s="25" t="s">
        <v>152</v>
      </c>
      <c r="J89" s="26">
        <v>-9.6006144393240955</v>
      </c>
    </row>
    <row r="90" spans="1:10" x14ac:dyDescent="0.25">
      <c r="A90" s="25" t="s">
        <v>153</v>
      </c>
      <c r="B90" s="25" t="s">
        <v>136</v>
      </c>
      <c r="C90" s="25" t="s">
        <v>101</v>
      </c>
      <c r="D90" s="25" t="s">
        <v>102</v>
      </c>
      <c r="E90" s="25" t="s">
        <v>136</v>
      </c>
      <c r="F90" s="25" t="s">
        <v>136</v>
      </c>
      <c r="G90" s="25" t="s">
        <v>80</v>
      </c>
      <c r="H90" s="25" t="s">
        <v>117</v>
      </c>
      <c r="I90" s="25" t="s">
        <v>152</v>
      </c>
      <c r="J90" s="26">
        <v>192546.00000599999</v>
      </c>
    </row>
    <row r="91" spans="1:10" x14ac:dyDescent="0.25">
      <c r="A91" s="25" t="s">
        <v>153</v>
      </c>
      <c r="B91" s="25" t="s">
        <v>136</v>
      </c>
      <c r="C91" s="25" t="s">
        <v>101</v>
      </c>
      <c r="D91" s="25" t="s">
        <v>102</v>
      </c>
      <c r="E91" s="25" t="s">
        <v>136</v>
      </c>
      <c r="F91" s="25" t="s">
        <v>136</v>
      </c>
      <c r="G91" s="25" t="s">
        <v>80</v>
      </c>
      <c r="H91" s="25" t="s">
        <v>115</v>
      </c>
      <c r="I91" s="25" t="s">
        <v>152</v>
      </c>
      <c r="J91" s="26">
        <v>-5049.9751291023831</v>
      </c>
    </row>
    <row r="92" spans="1:10" x14ac:dyDescent="0.25">
      <c r="A92" s="25" t="s">
        <v>153</v>
      </c>
      <c r="B92" s="25" t="s">
        <v>136</v>
      </c>
      <c r="C92" s="25" t="s">
        <v>101</v>
      </c>
      <c r="D92" s="25" t="s">
        <v>102</v>
      </c>
      <c r="E92" s="25" t="s">
        <v>136</v>
      </c>
      <c r="F92" s="25" t="s">
        <v>136</v>
      </c>
      <c r="G92" s="25" t="s">
        <v>80</v>
      </c>
      <c r="H92" s="25" t="s">
        <v>114</v>
      </c>
      <c r="I92" s="25" t="s">
        <v>152</v>
      </c>
      <c r="J92" s="26">
        <v>-15047.829043871134</v>
      </c>
    </row>
    <row r="93" spans="1:10" x14ac:dyDescent="0.25">
      <c r="A93" s="25" t="s">
        <v>153</v>
      </c>
      <c r="B93" s="25" t="s">
        <v>136</v>
      </c>
      <c r="C93" s="25" t="s">
        <v>101</v>
      </c>
      <c r="D93" s="25" t="s">
        <v>102</v>
      </c>
      <c r="E93" s="25" t="s">
        <v>86</v>
      </c>
      <c r="F93" s="25" t="s">
        <v>87</v>
      </c>
      <c r="G93" s="25" t="s">
        <v>80</v>
      </c>
      <c r="H93" s="25" t="s">
        <v>117</v>
      </c>
      <c r="I93" s="25" t="s">
        <v>152</v>
      </c>
      <c r="J93" s="26">
        <v>-0.30721966205837187</v>
      </c>
    </row>
    <row r="94" spans="1:10" x14ac:dyDescent="0.25">
      <c r="A94" s="25" t="s">
        <v>153</v>
      </c>
      <c r="B94" s="25" t="s">
        <v>136</v>
      </c>
      <c r="C94" s="25" t="s">
        <v>101</v>
      </c>
      <c r="D94" s="25" t="s">
        <v>102</v>
      </c>
      <c r="E94" s="25" t="s">
        <v>88</v>
      </c>
      <c r="F94" s="25" t="s">
        <v>89</v>
      </c>
      <c r="G94" s="25" t="s">
        <v>80</v>
      </c>
      <c r="H94" s="25" t="s">
        <v>115</v>
      </c>
      <c r="I94" s="25" t="s">
        <v>152</v>
      </c>
      <c r="J94" s="26">
        <v>-75.962214963174603</v>
      </c>
    </row>
    <row r="95" spans="1:10" x14ac:dyDescent="0.25">
      <c r="A95" s="25" t="s">
        <v>153</v>
      </c>
      <c r="B95" s="25" t="s">
        <v>136</v>
      </c>
      <c r="C95" s="25" t="s">
        <v>101</v>
      </c>
      <c r="D95" s="25" t="s">
        <v>103</v>
      </c>
      <c r="E95" s="25" t="s">
        <v>136</v>
      </c>
      <c r="F95" s="25" t="s">
        <v>136</v>
      </c>
      <c r="G95" s="25" t="s">
        <v>80</v>
      </c>
      <c r="H95" s="25" t="s">
        <v>116</v>
      </c>
      <c r="I95" s="25" t="s">
        <v>152</v>
      </c>
      <c r="J95" s="26">
        <v>-3.2002048131080318</v>
      </c>
    </row>
    <row r="96" spans="1:10" x14ac:dyDescent="0.25">
      <c r="A96" s="25" t="s">
        <v>153</v>
      </c>
      <c r="B96" s="25" t="s">
        <v>136</v>
      </c>
      <c r="C96" s="25" t="s">
        <v>101</v>
      </c>
      <c r="D96" s="25" t="s">
        <v>103</v>
      </c>
      <c r="E96" s="25" t="s">
        <v>136</v>
      </c>
      <c r="F96" s="25" t="s">
        <v>136</v>
      </c>
      <c r="G96" s="25" t="s">
        <v>80</v>
      </c>
      <c r="H96" s="25" t="s">
        <v>115</v>
      </c>
      <c r="I96" s="25" t="s">
        <v>152</v>
      </c>
      <c r="J96" s="26">
        <v>-1683.3250430341277</v>
      </c>
    </row>
    <row r="97" spans="1:10" x14ac:dyDescent="0.25">
      <c r="A97" s="25" t="s">
        <v>153</v>
      </c>
      <c r="B97" s="25" t="s">
        <v>136</v>
      </c>
      <c r="C97" s="25" t="s">
        <v>101</v>
      </c>
      <c r="D97" s="25" t="s">
        <v>103</v>
      </c>
      <c r="E97" s="25" t="s">
        <v>136</v>
      </c>
      <c r="F97" s="25" t="s">
        <v>136</v>
      </c>
      <c r="G97" s="25" t="s">
        <v>80</v>
      </c>
      <c r="H97" s="25" t="s">
        <v>114</v>
      </c>
      <c r="I97" s="25" t="s">
        <v>152</v>
      </c>
      <c r="J97" s="26">
        <v>-5015.9430146237119</v>
      </c>
    </row>
    <row r="98" spans="1:10" x14ac:dyDescent="0.25">
      <c r="A98" s="25" t="s">
        <v>153</v>
      </c>
      <c r="B98" s="25" t="s">
        <v>136</v>
      </c>
      <c r="C98" s="25" t="s">
        <v>101</v>
      </c>
      <c r="D98" s="25" t="s">
        <v>103</v>
      </c>
      <c r="E98" s="25" t="s">
        <v>86</v>
      </c>
      <c r="F98" s="25" t="s">
        <v>87</v>
      </c>
      <c r="G98" s="25" t="s">
        <v>80</v>
      </c>
      <c r="H98" s="25" t="s">
        <v>117</v>
      </c>
      <c r="I98" s="25" t="s">
        <v>152</v>
      </c>
      <c r="J98" s="26">
        <v>-0.10240655401945729</v>
      </c>
    </row>
    <row r="99" spans="1:10" x14ac:dyDescent="0.25">
      <c r="A99" s="25" t="s">
        <v>153</v>
      </c>
      <c r="B99" s="25" t="s">
        <v>136</v>
      </c>
      <c r="C99" s="25" t="s">
        <v>101</v>
      </c>
      <c r="D99" s="25" t="s">
        <v>103</v>
      </c>
      <c r="E99" s="25" t="s">
        <v>88</v>
      </c>
      <c r="F99" s="25" t="s">
        <v>89</v>
      </c>
      <c r="G99" s="25" t="s">
        <v>80</v>
      </c>
      <c r="H99" s="25" t="s">
        <v>115</v>
      </c>
      <c r="I99" s="25" t="s">
        <v>152</v>
      </c>
      <c r="J99" s="26">
        <v>-25.320738321058204</v>
      </c>
    </row>
    <row r="100" spans="1:10" x14ac:dyDescent="0.25">
      <c r="A100" s="25" t="s">
        <v>153</v>
      </c>
      <c r="B100" s="25" t="s">
        <v>136</v>
      </c>
      <c r="C100" s="25" t="s">
        <v>101</v>
      </c>
      <c r="D100" s="25" t="s">
        <v>104</v>
      </c>
      <c r="E100" s="25" t="s">
        <v>136</v>
      </c>
      <c r="F100" s="25" t="s">
        <v>136</v>
      </c>
      <c r="G100" s="25" t="s">
        <v>80</v>
      </c>
      <c r="H100" s="25" t="s">
        <v>116</v>
      </c>
      <c r="I100" s="25" t="s">
        <v>152</v>
      </c>
      <c r="J100" s="26">
        <v>-9.6006144393240955</v>
      </c>
    </row>
    <row r="101" spans="1:10" x14ac:dyDescent="0.25">
      <c r="A101" s="25" t="s">
        <v>153</v>
      </c>
      <c r="B101" s="25" t="s">
        <v>136</v>
      </c>
      <c r="C101" s="25" t="s">
        <v>101</v>
      </c>
      <c r="D101" s="25" t="s">
        <v>104</v>
      </c>
      <c r="E101" s="25" t="s">
        <v>136</v>
      </c>
      <c r="F101" s="25" t="s">
        <v>136</v>
      </c>
      <c r="G101" s="25" t="s">
        <v>80</v>
      </c>
      <c r="H101" s="25" t="s">
        <v>117</v>
      </c>
      <c r="I101" s="25" t="s">
        <v>152</v>
      </c>
      <c r="J101" s="26">
        <v>545547.00018900004</v>
      </c>
    </row>
    <row r="102" spans="1:10" x14ac:dyDescent="0.25">
      <c r="A102" s="25" t="s">
        <v>153</v>
      </c>
      <c r="B102" s="25" t="s">
        <v>136</v>
      </c>
      <c r="C102" s="25" t="s">
        <v>101</v>
      </c>
      <c r="D102" s="25" t="s">
        <v>104</v>
      </c>
      <c r="E102" s="25" t="s">
        <v>136</v>
      </c>
      <c r="F102" s="25" t="s">
        <v>136</v>
      </c>
      <c r="G102" s="25" t="s">
        <v>80</v>
      </c>
      <c r="H102" s="25" t="s">
        <v>115</v>
      </c>
      <c r="I102" s="25" t="s">
        <v>152</v>
      </c>
      <c r="J102" s="26">
        <v>-4891.5979728358407</v>
      </c>
    </row>
    <row r="103" spans="1:10" x14ac:dyDescent="0.25">
      <c r="A103" s="25" t="s">
        <v>153</v>
      </c>
      <c r="B103" s="25" t="s">
        <v>136</v>
      </c>
      <c r="C103" s="25" t="s">
        <v>101</v>
      </c>
      <c r="D103" s="25" t="s">
        <v>104</v>
      </c>
      <c r="E103" s="25" t="s">
        <v>136</v>
      </c>
      <c r="F103" s="25" t="s">
        <v>136</v>
      </c>
      <c r="G103" s="25" t="s">
        <v>80</v>
      </c>
      <c r="H103" s="25" t="s">
        <v>114</v>
      </c>
      <c r="I103" s="25" t="s">
        <v>152</v>
      </c>
      <c r="J103" s="26">
        <v>-10454.744711708443</v>
      </c>
    </row>
    <row r="104" spans="1:10" x14ac:dyDescent="0.25">
      <c r="A104" s="25" t="s">
        <v>153</v>
      </c>
      <c r="B104" s="25" t="s">
        <v>136</v>
      </c>
      <c r="C104" s="25" t="s">
        <v>101</v>
      </c>
      <c r="D104" s="25" t="s">
        <v>104</v>
      </c>
      <c r="E104" s="25" t="s">
        <v>86</v>
      </c>
      <c r="F104" s="25" t="s">
        <v>87</v>
      </c>
      <c r="G104" s="25" t="s">
        <v>80</v>
      </c>
      <c r="H104" s="25" t="s">
        <v>117</v>
      </c>
      <c r="I104" s="25" t="s">
        <v>152</v>
      </c>
      <c r="J104" s="26">
        <v>-0.30721966205837187</v>
      </c>
    </row>
    <row r="105" spans="1:10" x14ac:dyDescent="0.25">
      <c r="A105" s="25" t="s">
        <v>153</v>
      </c>
      <c r="B105" s="25" t="s">
        <v>136</v>
      </c>
      <c r="C105" s="25" t="s">
        <v>101</v>
      </c>
      <c r="D105" s="25" t="s">
        <v>104</v>
      </c>
      <c r="E105" s="25" t="s">
        <v>88</v>
      </c>
      <c r="F105" s="25" t="s">
        <v>89</v>
      </c>
      <c r="G105" s="25" t="s">
        <v>80</v>
      </c>
      <c r="H105" s="25" t="s">
        <v>115</v>
      </c>
      <c r="I105" s="25" t="s">
        <v>152</v>
      </c>
      <c r="J105" s="26">
        <v>-73.525534305527287</v>
      </c>
    </row>
    <row r="106" spans="1:10" x14ac:dyDescent="0.25">
      <c r="A106" s="25" t="s">
        <v>153</v>
      </c>
      <c r="B106" s="25" t="s">
        <v>136</v>
      </c>
      <c r="C106" s="25" t="s">
        <v>105</v>
      </c>
      <c r="D106" s="25" t="s">
        <v>106</v>
      </c>
      <c r="E106" s="25" t="s">
        <v>136</v>
      </c>
      <c r="F106" s="25" t="s">
        <v>136</v>
      </c>
      <c r="G106" s="25" t="s">
        <v>80</v>
      </c>
      <c r="H106" s="25" t="s">
        <v>116</v>
      </c>
      <c r="I106" s="25" t="s">
        <v>152</v>
      </c>
      <c r="J106" s="26">
        <v>-3.2002048131080318</v>
      </c>
    </row>
    <row r="107" spans="1:10" x14ac:dyDescent="0.25">
      <c r="A107" s="25" t="s">
        <v>153</v>
      </c>
      <c r="B107" s="25" t="s">
        <v>136</v>
      </c>
      <c r="C107" s="25" t="s">
        <v>105</v>
      </c>
      <c r="D107" s="25" t="s">
        <v>106</v>
      </c>
      <c r="E107" s="25" t="s">
        <v>136</v>
      </c>
      <c r="F107" s="25" t="s">
        <v>136</v>
      </c>
      <c r="G107" s="25" t="s">
        <v>80</v>
      </c>
      <c r="H107" s="25" t="s">
        <v>115</v>
      </c>
      <c r="I107" s="25" t="s">
        <v>152</v>
      </c>
      <c r="J107" s="26">
        <v>-4247.4378939847247</v>
      </c>
    </row>
    <row r="108" spans="1:10" x14ac:dyDescent="0.25">
      <c r="A108" s="25" t="s">
        <v>153</v>
      </c>
      <c r="B108" s="25" t="s">
        <v>136</v>
      </c>
      <c r="C108" s="25" t="s">
        <v>105</v>
      </c>
      <c r="D108" s="25" t="s">
        <v>106</v>
      </c>
      <c r="E108" s="25" t="s">
        <v>136</v>
      </c>
      <c r="F108" s="25" t="s">
        <v>136</v>
      </c>
      <c r="G108" s="25" t="s">
        <v>80</v>
      </c>
      <c r="H108" s="25" t="s">
        <v>114</v>
      </c>
      <c r="I108" s="25" t="s">
        <v>152</v>
      </c>
      <c r="J108" s="26">
        <v>-42219.331874662821</v>
      </c>
    </row>
    <row r="109" spans="1:10" x14ac:dyDescent="0.25">
      <c r="A109" s="25" t="s">
        <v>153</v>
      </c>
      <c r="B109" s="25" t="s">
        <v>136</v>
      </c>
      <c r="C109" s="25" t="s">
        <v>105</v>
      </c>
      <c r="D109" s="25" t="s">
        <v>106</v>
      </c>
      <c r="E109" s="25" t="s">
        <v>86</v>
      </c>
      <c r="F109" s="25" t="s">
        <v>87</v>
      </c>
      <c r="G109" s="25" t="s">
        <v>80</v>
      </c>
      <c r="H109" s="25" t="s">
        <v>117</v>
      </c>
      <c r="I109" s="25" t="s">
        <v>152</v>
      </c>
      <c r="J109" s="26">
        <v>-0.10240655401945729</v>
      </c>
    </row>
    <row r="110" spans="1:10" x14ac:dyDescent="0.25">
      <c r="A110" s="25" t="s">
        <v>153</v>
      </c>
      <c r="B110" s="25" t="s">
        <v>136</v>
      </c>
      <c r="C110" s="25" t="s">
        <v>105</v>
      </c>
      <c r="D110" s="25" t="s">
        <v>106</v>
      </c>
      <c r="E110" s="25" t="s">
        <v>88</v>
      </c>
      <c r="F110" s="25" t="s">
        <v>89</v>
      </c>
      <c r="G110" s="25" t="s">
        <v>80</v>
      </c>
      <c r="H110" s="25" t="s">
        <v>115</v>
      </c>
      <c r="I110" s="25" t="s">
        <v>152</v>
      </c>
      <c r="J110" s="26">
        <v>-64.770393405287749</v>
      </c>
    </row>
    <row r="111" spans="1:10" x14ac:dyDescent="0.25">
      <c r="A111" s="25" t="s">
        <v>153</v>
      </c>
      <c r="B111" s="25" t="s">
        <v>136</v>
      </c>
      <c r="C111" s="25" t="s">
        <v>105</v>
      </c>
      <c r="D111" s="25" t="s">
        <v>107</v>
      </c>
      <c r="E111" s="25" t="s">
        <v>136</v>
      </c>
      <c r="F111" s="25" t="s">
        <v>136</v>
      </c>
      <c r="G111" s="25" t="s">
        <v>80</v>
      </c>
      <c r="H111" s="25" t="s">
        <v>116</v>
      </c>
      <c r="I111" s="25" t="s">
        <v>152</v>
      </c>
      <c r="J111" s="26">
        <v>-9.6006144393240955</v>
      </c>
    </row>
    <row r="112" spans="1:10" x14ac:dyDescent="0.25">
      <c r="A112" s="25" t="s">
        <v>153</v>
      </c>
      <c r="B112" s="25" t="s">
        <v>136</v>
      </c>
      <c r="C112" s="25" t="s">
        <v>105</v>
      </c>
      <c r="D112" s="25" t="s">
        <v>107</v>
      </c>
      <c r="E112" s="25" t="s">
        <v>136</v>
      </c>
      <c r="F112" s="25" t="s">
        <v>136</v>
      </c>
      <c r="G112" s="25" t="s">
        <v>80</v>
      </c>
      <c r="H112" s="25" t="s">
        <v>117</v>
      </c>
      <c r="I112" s="25" t="s">
        <v>152</v>
      </c>
      <c r="J112" s="26">
        <v>64182.000009999989</v>
      </c>
    </row>
    <row r="113" spans="1:10" x14ac:dyDescent="0.25">
      <c r="A113" s="25" t="s">
        <v>153</v>
      </c>
      <c r="B113" s="25" t="s">
        <v>136</v>
      </c>
      <c r="C113" s="25" t="s">
        <v>105</v>
      </c>
      <c r="D113" s="25" t="s">
        <v>107</v>
      </c>
      <c r="E113" s="25" t="s">
        <v>136</v>
      </c>
      <c r="F113" s="25" t="s">
        <v>136</v>
      </c>
      <c r="G113" s="25" t="s">
        <v>80</v>
      </c>
      <c r="H113" s="25" t="s">
        <v>115</v>
      </c>
      <c r="I113" s="25" t="s">
        <v>152</v>
      </c>
      <c r="J113" s="26">
        <v>-8218.316794716935</v>
      </c>
    </row>
    <row r="114" spans="1:10" x14ac:dyDescent="0.25">
      <c r="A114" s="25" t="s">
        <v>153</v>
      </c>
      <c r="B114" s="25" t="s">
        <v>136</v>
      </c>
      <c r="C114" s="25" t="s">
        <v>105</v>
      </c>
      <c r="D114" s="25" t="s">
        <v>107</v>
      </c>
      <c r="E114" s="25" t="s">
        <v>136</v>
      </c>
      <c r="F114" s="25" t="s">
        <v>136</v>
      </c>
      <c r="G114" s="25" t="s">
        <v>80</v>
      </c>
      <c r="H114" s="25" t="s">
        <v>114</v>
      </c>
      <c r="I114" s="25" t="s">
        <v>152</v>
      </c>
      <c r="J114" s="26">
        <v>-44256.304347623402</v>
      </c>
    </row>
    <row r="115" spans="1:10" x14ac:dyDescent="0.25">
      <c r="A115" s="25" t="s">
        <v>153</v>
      </c>
      <c r="B115" s="25" t="s">
        <v>136</v>
      </c>
      <c r="C115" s="25" t="s">
        <v>105</v>
      </c>
      <c r="D115" s="25" t="s">
        <v>107</v>
      </c>
      <c r="E115" s="25" t="s">
        <v>86</v>
      </c>
      <c r="F115" s="25" t="s">
        <v>87</v>
      </c>
      <c r="G115" s="25" t="s">
        <v>80</v>
      </c>
      <c r="H115" s="25" t="s">
        <v>117</v>
      </c>
      <c r="I115" s="25" t="s">
        <v>152</v>
      </c>
      <c r="J115" s="26">
        <v>-0.30721966205837187</v>
      </c>
    </row>
    <row r="116" spans="1:10" x14ac:dyDescent="0.25">
      <c r="A116" s="25" t="s">
        <v>153</v>
      </c>
      <c r="B116" s="25" t="s">
        <v>136</v>
      </c>
      <c r="C116" s="25" t="s">
        <v>105</v>
      </c>
      <c r="D116" s="25" t="s">
        <v>107</v>
      </c>
      <c r="E116" s="25" t="s">
        <v>88</v>
      </c>
      <c r="F116" s="25" t="s">
        <v>89</v>
      </c>
      <c r="G116" s="25" t="s">
        <v>80</v>
      </c>
      <c r="H116" s="25" t="s">
        <v>115</v>
      </c>
      <c r="I116" s="25" t="s">
        <v>152</v>
      </c>
      <c r="J116" s="26">
        <v>-124.70811390094937</v>
      </c>
    </row>
    <row r="117" spans="1:10" x14ac:dyDescent="0.25">
      <c r="A117" s="25" t="s">
        <v>153</v>
      </c>
      <c r="B117" s="25" t="s">
        <v>136</v>
      </c>
      <c r="C117" s="25" t="s">
        <v>108</v>
      </c>
      <c r="D117" s="25" t="s">
        <v>112</v>
      </c>
      <c r="E117" s="25" t="s">
        <v>136</v>
      </c>
      <c r="F117" s="25" t="s">
        <v>136</v>
      </c>
      <c r="G117" s="25" t="s">
        <v>80</v>
      </c>
      <c r="H117" s="25" t="s">
        <v>116</v>
      </c>
      <c r="I117" s="25" t="s">
        <v>152</v>
      </c>
      <c r="J117" s="26">
        <v>-3.2002048131080318</v>
      </c>
    </row>
    <row r="118" spans="1:10" x14ac:dyDescent="0.25">
      <c r="A118" s="25" t="s">
        <v>153</v>
      </c>
      <c r="B118" s="25" t="s">
        <v>136</v>
      </c>
      <c r="C118" s="25" t="s">
        <v>108</v>
      </c>
      <c r="D118" s="25" t="s">
        <v>112</v>
      </c>
      <c r="E118" s="25" t="s">
        <v>136</v>
      </c>
      <c r="F118" s="25" t="s">
        <v>136</v>
      </c>
      <c r="G118" s="25" t="s">
        <v>80</v>
      </c>
      <c r="H118" s="25" t="s">
        <v>115</v>
      </c>
      <c r="I118" s="25" t="s">
        <v>152</v>
      </c>
      <c r="J118" s="26">
        <v>-1938.2368469298012</v>
      </c>
    </row>
    <row r="119" spans="1:10" x14ac:dyDescent="0.25">
      <c r="A119" s="25" t="s">
        <v>153</v>
      </c>
      <c r="B119" s="25" t="s">
        <v>136</v>
      </c>
      <c r="C119" s="25" t="s">
        <v>108</v>
      </c>
      <c r="D119" s="25" t="s">
        <v>112</v>
      </c>
      <c r="E119" s="25" t="s">
        <v>136</v>
      </c>
      <c r="F119" s="25" t="s">
        <v>136</v>
      </c>
      <c r="G119" s="25" t="s">
        <v>80</v>
      </c>
      <c r="H119" s="25" t="s">
        <v>114</v>
      </c>
      <c r="I119" s="25" t="s">
        <v>152</v>
      </c>
      <c r="J119" s="26">
        <v>-14927.478749247482</v>
      </c>
    </row>
    <row r="120" spans="1:10" x14ac:dyDescent="0.25">
      <c r="A120" s="25" t="s">
        <v>153</v>
      </c>
      <c r="B120" s="25" t="s">
        <v>136</v>
      </c>
      <c r="C120" s="25" t="s">
        <v>108</v>
      </c>
      <c r="D120" s="25" t="s">
        <v>112</v>
      </c>
      <c r="E120" s="25" t="s">
        <v>86</v>
      </c>
      <c r="F120" s="25" t="s">
        <v>87</v>
      </c>
      <c r="G120" s="25" t="s">
        <v>80</v>
      </c>
      <c r="H120" s="25" t="s">
        <v>117</v>
      </c>
      <c r="I120" s="25" t="s">
        <v>152</v>
      </c>
      <c r="J120" s="26">
        <v>-0.10240655401945729</v>
      </c>
    </row>
    <row r="121" spans="1:10" x14ac:dyDescent="0.25">
      <c r="A121" s="25" t="s">
        <v>153</v>
      </c>
      <c r="B121" s="25" t="s">
        <v>136</v>
      </c>
      <c r="C121" s="25" t="s">
        <v>108</v>
      </c>
      <c r="D121" s="25" t="s">
        <v>112</v>
      </c>
      <c r="E121" s="25" t="s">
        <v>88</v>
      </c>
      <c r="F121" s="25" t="s">
        <v>89</v>
      </c>
      <c r="G121" s="25" t="s">
        <v>80</v>
      </c>
      <c r="H121" s="25" t="s">
        <v>115</v>
      </c>
      <c r="I121" s="25" t="s">
        <v>152</v>
      </c>
      <c r="J121" s="26">
        <v>-29.242633855747687</v>
      </c>
    </row>
    <row r="122" spans="1:10" x14ac:dyDescent="0.25">
      <c r="A122" s="25" t="s">
        <v>153</v>
      </c>
      <c r="B122" s="25" t="s">
        <v>136</v>
      </c>
      <c r="C122" s="25" t="s">
        <v>108</v>
      </c>
      <c r="D122" s="25" t="s">
        <v>109</v>
      </c>
      <c r="E122" s="25" t="s">
        <v>136</v>
      </c>
      <c r="F122" s="25" t="s">
        <v>136</v>
      </c>
      <c r="G122" s="25" t="s">
        <v>80</v>
      </c>
      <c r="H122" s="25" t="s">
        <v>116</v>
      </c>
      <c r="I122" s="25" t="s">
        <v>152</v>
      </c>
      <c r="J122" s="26">
        <v>-9.6006144393240955</v>
      </c>
    </row>
    <row r="123" spans="1:10" x14ac:dyDescent="0.25">
      <c r="A123" s="25" t="s">
        <v>153</v>
      </c>
      <c r="B123" s="25" t="s">
        <v>136</v>
      </c>
      <c r="C123" s="25" t="s">
        <v>108</v>
      </c>
      <c r="D123" s="25" t="s">
        <v>109</v>
      </c>
      <c r="E123" s="25" t="s">
        <v>136</v>
      </c>
      <c r="F123" s="25" t="s">
        <v>136</v>
      </c>
      <c r="G123" s="25" t="s">
        <v>80</v>
      </c>
      <c r="H123" s="25" t="s">
        <v>115</v>
      </c>
      <c r="I123" s="25" t="s">
        <v>152</v>
      </c>
      <c r="J123" s="26">
        <v>-2140.3605154056149</v>
      </c>
    </row>
    <row r="124" spans="1:10" x14ac:dyDescent="0.25">
      <c r="A124" s="25" t="s">
        <v>153</v>
      </c>
      <c r="B124" s="25" t="s">
        <v>136</v>
      </c>
      <c r="C124" s="25" t="s">
        <v>108</v>
      </c>
      <c r="D124" s="25" t="s">
        <v>109</v>
      </c>
      <c r="E124" s="25" t="s">
        <v>136</v>
      </c>
      <c r="F124" s="25" t="s">
        <v>136</v>
      </c>
      <c r="G124" s="25" t="s">
        <v>80</v>
      </c>
      <c r="H124" s="25" t="s">
        <v>114</v>
      </c>
      <c r="I124" s="25" t="s">
        <v>152</v>
      </c>
      <c r="J124" s="26">
        <v>6956.1202584321372</v>
      </c>
    </row>
    <row r="125" spans="1:10" x14ac:dyDescent="0.25">
      <c r="A125" s="25" t="s">
        <v>153</v>
      </c>
      <c r="B125" s="25" t="s">
        <v>136</v>
      </c>
      <c r="C125" s="25" t="s">
        <v>108</v>
      </c>
      <c r="D125" s="25" t="s">
        <v>109</v>
      </c>
      <c r="E125" s="25" t="s">
        <v>86</v>
      </c>
      <c r="F125" s="25" t="s">
        <v>87</v>
      </c>
      <c r="G125" s="25" t="s">
        <v>80</v>
      </c>
      <c r="H125" s="25" t="s">
        <v>117</v>
      </c>
      <c r="I125" s="25" t="s">
        <v>152</v>
      </c>
      <c r="J125" s="26">
        <v>-0.30721966205837187</v>
      </c>
    </row>
    <row r="126" spans="1:10" x14ac:dyDescent="0.25">
      <c r="A126" s="25" t="s">
        <v>153</v>
      </c>
      <c r="B126" s="25" t="s">
        <v>136</v>
      </c>
      <c r="C126" s="25" t="s">
        <v>108</v>
      </c>
      <c r="D126" s="25" t="s">
        <v>109</v>
      </c>
      <c r="E126" s="25" t="s">
        <v>88</v>
      </c>
      <c r="F126" s="25" t="s">
        <v>89</v>
      </c>
      <c r="G126" s="25" t="s">
        <v>80</v>
      </c>
      <c r="H126" s="25" t="s">
        <v>115</v>
      </c>
      <c r="I126" s="25" t="s">
        <v>152</v>
      </c>
      <c r="J126" s="26">
        <v>-31.196910309825356</v>
      </c>
    </row>
    <row r="127" spans="1:10" x14ac:dyDescent="0.25">
      <c r="A127" s="25" t="s">
        <v>153</v>
      </c>
      <c r="B127" s="25" t="s">
        <v>136</v>
      </c>
      <c r="C127" s="25" t="s">
        <v>108</v>
      </c>
      <c r="D127" s="25" t="s">
        <v>110</v>
      </c>
      <c r="E127" s="25" t="s">
        <v>136</v>
      </c>
      <c r="F127" s="25" t="s">
        <v>136</v>
      </c>
      <c r="G127" s="25" t="s">
        <v>80</v>
      </c>
      <c r="H127" s="25" t="s">
        <v>116</v>
      </c>
      <c r="I127" s="25" t="s">
        <v>152</v>
      </c>
      <c r="J127" s="26">
        <v>-3.2002048131080318</v>
      </c>
    </row>
    <row r="128" spans="1:10" x14ac:dyDescent="0.25">
      <c r="A128" s="25" t="s">
        <v>153</v>
      </c>
      <c r="B128" s="25" t="s">
        <v>136</v>
      </c>
      <c r="C128" s="25" t="s">
        <v>108</v>
      </c>
      <c r="D128" s="25" t="s">
        <v>110</v>
      </c>
      <c r="E128" s="25" t="s">
        <v>136</v>
      </c>
      <c r="F128" s="25" t="s">
        <v>136</v>
      </c>
      <c r="G128" s="25" t="s">
        <v>80</v>
      </c>
      <c r="H128" s="25" t="s">
        <v>115</v>
      </c>
      <c r="I128" s="25" t="s">
        <v>152</v>
      </c>
      <c r="J128" s="26">
        <v>-2735.7124102483936</v>
      </c>
    </row>
    <row r="129" spans="1:10" x14ac:dyDescent="0.25">
      <c r="A129" s="25" t="s">
        <v>153</v>
      </c>
      <c r="B129" s="25" t="s">
        <v>136</v>
      </c>
      <c r="C129" s="25" t="s">
        <v>108</v>
      </c>
      <c r="D129" s="25" t="s">
        <v>110</v>
      </c>
      <c r="E129" s="25" t="s">
        <v>136</v>
      </c>
      <c r="F129" s="25" t="s">
        <v>136</v>
      </c>
      <c r="G129" s="25" t="s">
        <v>80</v>
      </c>
      <c r="H129" s="25" t="s">
        <v>114</v>
      </c>
      <c r="I129" s="25" t="s">
        <v>152</v>
      </c>
      <c r="J129" s="26">
        <v>-1710.4210335490732</v>
      </c>
    </row>
    <row r="130" spans="1:10" x14ac:dyDescent="0.25">
      <c r="A130" s="25" t="s">
        <v>153</v>
      </c>
      <c r="B130" s="25" t="s">
        <v>136</v>
      </c>
      <c r="C130" s="25" t="s">
        <v>108</v>
      </c>
      <c r="D130" s="25" t="s">
        <v>110</v>
      </c>
      <c r="E130" s="25" t="s">
        <v>86</v>
      </c>
      <c r="F130" s="25" t="s">
        <v>87</v>
      </c>
      <c r="G130" s="25" t="s">
        <v>80</v>
      </c>
      <c r="H130" s="25" t="s">
        <v>117</v>
      </c>
      <c r="I130" s="25" t="s">
        <v>152</v>
      </c>
      <c r="J130" s="26">
        <v>-0.10240655401945729</v>
      </c>
    </row>
    <row r="131" spans="1:10" x14ac:dyDescent="0.25">
      <c r="A131" s="25" t="s">
        <v>153</v>
      </c>
      <c r="B131" s="25" t="s">
        <v>136</v>
      </c>
      <c r="C131" s="25" t="s">
        <v>108</v>
      </c>
      <c r="D131" s="25" t="s">
        <v>110</v>
      </c>
      <c r="E131" s="25" t="s">
        <v>88</v>
      </c>
      <c r="F131" s="25" t="s">
        <v>89</v>
      </c>
      <c r="G131" s="25" t="s">
        <v>80</v>
      </c>
      <c r="H131" s="25" t="s">
        <v>115</v>
      </c>
      <c r="I131" s="25" t="s">
        <v>152</v>
      </c>
      <c r="J131" s="26">
        <v>-41.512037637783585</v>
      </c>
    </row>
    <row r="132" spans="1:10" x14ac:dyDescent="0.25">
      <c r="A132" s="25" t="s">
        <v>153</v>
      </c>
      <c r="B132" s="25" t="s">
        <v>136</v>
      </c>
      <c r="C132" s="25" t="s">
        <v>108</v>
      </c>
      <c r="D132" s="25" t="s">
        <v>111</v>
      </c>
      <c r="E132" s="25" t="s">
        <v>136</v>
      </c>
      <c r="F132" s="25" t="s">
        <v>136</v>
      </c>
      <c r="G132" s="25" t="s">
        <v>80</v>
      </c>
      <c r="H132" s="25" t="s">
        <v>116</v>
      </c>
      <c r="I132" s="25" t="s">
        <v>152</v>
      </c>
      <c r="J132" s="26">
        <v>-3.2002048131080318</v>
      </c>
    </row>
    <row r="133" spans="1:10" x14ac:dyDescent="0.25">
      <c r="A133" s="25" t="s">
        <v>153</v>
      </c>
      <c r="B133" s="25" t="s">
        <v>136</v>
      </c>
      <c r="C133" s="25" t="s">
        <v>108</v>
      </c>
      <c r="D133" s="25" t="s">
        <v>111</v>
      </c>
      <c r="E133" s="25" t="s">
        <v>136</v>
      </c>
      <c r="F133" s="25" t="s">
        <v>136</v>
      </c>
      <c r="G133" s="25" t="s">
        <v>80</v>
      </c>
      <c r="H133" s="25" t="s">
        <v>115</v>
      </c>
      <c r="I133" s="25" t="s">
        <v>152</v>
      </c>
      <c r="J133" s="26">
        <v>-2735.7124102483931</v>
      </c>
    </row>
    <row r="134" spans="1:10" x14ac:dyDescent="0.25">
      <c r="A134" s="25" t="s">
        <v>153</v>
      </c>
      <c r="B134" s="25" t="s">
        <v>136</v>
      </c>
      <c r="C134" s="25" t="s">
        <v>108</v>
      </c>
      <c r="D134" s="25" t="s">
        <v>111</v>
      </c>
      <c r="E134" s="25" t="s">
        <v>136</v>
      </c>
      <c r="F134" s="25" t="s">
        <v>136</v>
      </c>
      <c r="G134" s="25" t="s">
        <v>80</v>
      </c>
      <c r="H134" s="25" t="s">
        <v>114</v>
      </c>
      <c r="I134" s="25" t="s">
        <v>152</v>
      </c>
      <c r="J134" s="26">
        <v>-1710.4210335490739</v>
      </c>
    </row>
    <row r="135" spans="1:10" x14ac:dyDescent="0.25">
      <c r="A135" s="25" t="s">
        <v>153</v>
      </c>
      <c r="B135" s="25" t="s">
        <v>136</v>
      </c>
      <c r="C135" s="25" t="s">
        <v>108</v>
      </c>
      <c r="D135" s="25" t="s">
        <v>111</v>
      </c>
      <c r="E135" s="25" t="s">
        <v>86</v>
      </c>
      <c r="F135" s="25" t="s">
        <v>87</v>
      </c>
      <c r="G135" s="25" t="s">
        <v>80</v>
      </c>
      <c r="H135" s="25" t="s">
        <v>117</v>
      </c>
      <c r="I135" s="25" t="s">
        <v>152</v>
      </c>
      <c r="J135" s="26">
        <v>-0.10240655401945729</v>
      </c>
    </row>
    <row r="136" spans="1:10" x14ac:dyDescent="0.25">
      <c r="A136" s="25" t="s">
        <v>153</v>
      </c>
      <c r="B136" s="25" t="s">
        <v>136</v>
      </c>
      <c r="C136" s="25" t="s">
        <v>108</v>
      </c>
      <c r="D136" s="25" t="s">
        <v>111</v>
      </c>
      <c r="E136" s="25" t="s">
        <v>88</v>
      </c>
      <c r="F136" s="25" t="s">
        <v>89</v>
      </c>
      <c r="G136" s="25" t="s">
        <v>80</v>
      </c>
      <c r="H136" s="25" t="s">
        <v>115</v>
      </c>
      <c r="I136" s="25" t="s">
        <v>152</v>
      </c>
      <c r="J136" s="26">
        <v>-41.512037637783585</v>
      </c>
    </row>
    <row r="137" spans="1:10" x14ac:dyDescent="0.25">
      <c r="A137" s="25" t="s">
        <v>153</v>
      </c>
      <c r="B137" s="25" t="s">
        <v>73</v>
      </c>
      <c r="C137" s="25" t="s">
        <v>78</v>
      </c>
      <c r="D137" s="25" t="s">
        <v>79</v>
      </c>
      <c r="E137" s="25" t="s">
        <v>136</v>
      </c>
      <c r="F137" s="25" t="s">
        <v>136</v>
      </c>
      <c r="G137" s="25" t="s">
        <v>80</v>
      </c>
      <c r="H137" s="25" t="s">
        <v>115</v>
      </c>
      <c r="I137" s="25" t="s">
        <v>157</v>
      </c>
      <c r="J137" s="26">
        <v>-45000.000000000007</v>
      </c>
    </row>
    <row r="138" spans="1:10" x14ac:dyDescent="0.25">
      <c r="A138" s="25" t="s">
        <v>153</v>
      </c>
      <c r="B138" s="25" t="s">
        <v>149</v>
      </c>
      <c r="C138" s="25" t="s">
        <v>108</v>
      </c>
      <c r="D138" s="25" t="s">
        <v>130</v>
      </c>
      <c r="E138" s="25" t="s">
        <v>133</v>
      </c>
      <c r="F138" s="25" t="s">
        <v>134</v>
      </c>
      <c r="G138" s="25" t="s">
        <v>80</v>
      </c>
      <c r="H138" s="25" t="s">
        <v>127</v>
      </c>
      <c r="I138" s="25" t="s">
        <v>156</v>
      </c>
      <c r="J138" s="26">
        <v>-5000000</v>
      </c>
    </row>
    <row r="139" spans="1:10" x14ac:dyDescent="0.25">
      <c r="A139" s="25" t="s">
        <v>153</v>
      </c>
      <c r="B139" s="25" t="s">
        <v>148</v>
      </c>
      <c r="C139" s="25" t="s">
        <v>84</v>
      </c>
      <c r="D139" s="25" t="s">
        <v>90</v>
      </c>
      <c r="E139" s="25" t="s">
        <v>119</v>
      </c>
      <c r="F139" s="25" t="s">
        <v>120</v>
      </c>
      <c r="G139" s="25" t="s">
        <v>80</v>
      </c>
      <c r="H139" s="25" t="s">
        <v>117</v>
      </c>
      <c r="I139" s="25" t="s">
        <v>152</v>
      </c>
      <c r="J139" s="26">
        <v>2420000.0000999998</v>
      </c>
    </row>
    <row r="140" spans="1:10" x14ac:dyDescent="0.25">
      <c r="A140" s="25" t="s">
        <v>153</v>
      </c>
      <c r="B140" s="25" t="s">
        <v>148</v>
      </c>
      <c r="C140" s="25" t="s">
        <v>84</v>
      </c>
      <c r="D140" s="25" t="s">
        <v>90</v>
      </c>
      <c r="E140" s="25" t="s">
        <v>121</v>
      </c>
      <c r="F140" s="25" t="s">
        <v>122</v>
      </c>
      <c r="G140" s="25" t="s">
        <v>80</v>
      </c>
      <c r="H140" s="25" t="s">
        <v>117</v>
      </c>
      <c r="I140" s="25" t="s">
        <v>152</v>
      </c>
      <c r="J140" s="26">
        <v>2580000.0000999998</v>
      </c>
    </row>
    <row r="141" spans="1:10" x14ac:dyDescent="0.25">
      <c r="A141" s="25" t="s">
        <v>153</v>
      </c>
      <c r="B141" s="25" t="s">
        <v>148</v>
      </c>
      <c r="C141" s="25" t="s">
        <v>82</v>
      </c>
      <c r="D141" s="25" t="s">
        <v>83</v>
      </c>
      <c r="E141" s="25" t="s">
        <v>136</v>
      </c>
      <c r="F141" s="25" t="s">
        <v>136</v>
      </c>
      <c r="G141" s="25" t="s">
        <v>80</v>
      </c>
      <c r="H141" s="25" t="s">
        <v>115</v>
      </c>
      <c r="I141" s="25" t="s">
        <v>155</v>
      </c>
      <c r="J141" s="26">
        <v>220000.0001</v>
      </c>
    </row>
    <row r="142" spans="1:10" x14ac:dyDescent="0.25">
      <c r="A142" s="25" t="s">
        <v>153</v>
      </c>
      <c r="B142" s="25" t="s">
        <v>148</v>
      </c>
      <c r="C142" s="25" t="s">
        <v>82</v>
      </c>
      <c r="D142" s="25" t="s">
        <v>83</v>
      </c>
      <c r="E142" s="25" t="s">
        <v>136</v>
      </c>
      <c r="F142" s="25" t="s">
        <v>136</v>
      </c>
      <c r="G142" s="25" t="s">
        <v>80</v>
      </c>
      <c r="H142" s="25" t="s">
        <v>114</v>
      </c>
      <c r="I142" s="25" t="s">
        <v>155</v>
      </c>
      <c r="J142" s="26">
        <v>780000.00009999995</v>
      </c>
    </row>
    <row r="143" spans="1:10" x14ac:dyDescent="0.25">
      <c r="A143" s="25" t="s">
        <v>153</v>
      </c>
      <c r="B143" s="25" t="s">
        <v>148</v>
      </c>
      <c r="C143" s="25" t="s">
        <v>101</v>
      </c>
      <c r="D143" s="25" t="s">
        <v>125</v>
      </c>
      <c r="E143" s="25" t="s">
        <v>64</v>
      </c>
      <c r="F143" s="25" t="s">
        <v>126</v>
      </c>
      <c r="G143" s="25" t="s">
        <v>80</v>
      </c>
      <c r="H143" s="25" t="s">
        <v>127</v>
      </c>
      <c r="I143" s="25" t="s">
        <v>154</v>
      </c>
      <c r="J143" s="26">
        <v>4500000.0000999998</v>
      </c>
    </row>
    <row r="144" spans="1:10" x14ac:dyDescent="0.25">
      <c r="A144" s="25" t="s">
        <v>153</v>
      </c>
      <c r="B144" s="25" t="s">
        <v>148</v>
      </c>
      <c r="C144" s="25" t="s">
        <v>101</v>
      </c>
      <c r="D144" s="25" t="s">
        <v>125</v>
      </c>
      <c r="E144" s="25" t="s">
        <v>128</v>
      </c>
      <c r="F144" s="25" t="s">
        <v>129</v>
      </c>
      <c r="G144" s="25" t="s">
        <v>80</v>
      </c>
      <c r="H144" s="25" t="s">
        <v>127</v>
      </c>
      <c r="I144" s="25" t="s">
        <v>154</v>
      </c>
      <c r="J144" s="26">
        <v>500000.00010000012</v>
      </c>
    </row>
    <row r="145" spans="1:10" x14ac:dyDescent="0.25">
      <c r="A145" s="25" t="s">
        <v>153</v>
      </c>
      <c r="B145" s="25" t="s">
        <v>148</v>
      </c>
      <c r="C145" s="25" t="s">
        <v>101</v>
      </c>
      <c r="D145" s="25" t="s">
        <v>104</v>
      </c>
      <c r="E145" s="25" t="s">
        <v>123</v>
      </c>
      <c r="F145" s="25" t="s">
        <v>124</v>
      </c>
      <c r="G145" s="25" t="s">
        <v>80</v>
      </c>
      <c r="H145" s="25" t="s">
        <v>117</v>
      </c>
      <c r="I145" s="25" t="s">
        <v>152</v>
      </c>
      <c r="J145" s="26">
        <v>1000000.0000999999</v>
      </c>
    </row>
    <row r="146" spans="1:10" x14ac:dyDescent="0.25">
      <c r="A146" s="25" t="s">
        <v>153</v>
      </c>
      <c r="B146" s="25" t="s">
        <v>118</v>
      </c>
      <c r="C146" s="25" t="s">
        <v>78</v>
      </c>
      <c r="D146" s="25" t="s">
        <v>81</v>
      </c>
      <c r="E146" s="25" t="s">
        <v>136</v>
      </c>
      <c r="F146" s="25" t="s">
        <v>136</v>
      </c>
      <c r="G146" s="25" t="s">
        <v>80</v>
      </c>
      <c r="H146" s="25" t="s">
        <v>114</v>
      </c>
      <c r="I146" s="25" t="s">
        <v>152</v>
      </c>
      <c r="J146" s="26">
        <v>38000.000099999997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Lühendid</vt:lpstr>
      <vt:lpstr>internal</vt:lpstr>
      <vt:lpstr>VA-sisesed, internal</vt:lpstr>
      <vt:lpstr>external</vt:lpstr>
      <vt:lpstr>VA-vahelised, external</vt:lpstr>
      <vt:lpstr>VÄLISED2905</vt:lpstr>
      <vt:lpstr>Sisemised2905</vt:lpstr>
      <vt:lpstr>Results2905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Ingrid Koemets</cp:lastModifiedBy>
  <dcterms:created xsi:type="dcterms:W3CDTF">2022-07-11T13:34:58Z</dcterms:created>
  <dcterms:modified xsi:type="dcterms:W3CDTF">2025-08-15T04:34:51Z</dcterms:modified>
  <dc:title>KLIM_2025RE seaduse muutmine (sügis)_15.08.2025</dc:title>
</cp:coreProperties>
</file>